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G:\Work-Roadmapping\Clients and General Files\IEEE\IRDS\2023\2023 Roadmap Preparations\Final to post\"/>
    </mc:Choice>
  </mc:AlternateContent>
  <xr:revisionPtr revIDLastSave="0" documentId="13_ncr:1_{101B137E-BD6F-4EB0-A9E7-075A3BCFF903}" xr6:coauthVersionLast="47" xr6:coauthVersionMax="47" xr10:uidLastSave="{00000000-0000-0000-0000-000000000000}"/>
  <bookViews>
    <workbookView xWindow="53" yWindow="1027" windowWidth="25547" windowHeight="13373" tabRatio="831" xr2:uid="{00000000-000D-0000-FFFF-FFFF00000000}"/>
  </bookViews>
  <sheets>
    <sheet name="INDEX" sheetId="35" r:id="rId1"/>
    <sheet name="2022 OSC1" sheetId="26" r:id="rId2"/>
    <sheet name="2022_OSC2 " sheetId="14" r:id="rId3"/>
    <sheet name="2022_OSC3" sheetId="33" r:id="rId4"/>
    <sheet name="2022_OSC4" sheetId="13" r:id="rId5"/>
    <sheet name="2022_OSC5" sheetId="2" r:id="rId6"/>
    <sheet name="2022_OSC6" sheetId="3" r:id="rId7"/>
    <sheet name="2022_OSC7" sheetId="8" r:id="rId8"/>
    <sheet name="2022_OSC8" sheetId="9" r:id="rId9"/>
    <sheet name="2022_OSC9" sheetId="12" r:id="rId10"/>
    <sheet name="2022_OSC10" sheetId="31" r:id="rId11"/>
    <sheet name="2022_OSC11" sheetId="29" r:id="rId12"/>
    <sheet name="2022_OSC12" sheetId="34" r:id="rId13"/>
    <sheet name="2022_OSC13" sheetId="10" r:id="rId14"/>
    <sheet name="2022_OSC14" sheetId="11" r:id="rId15"/>
    <sheet name="2022_OSC15" sheetId="30" r:id="rId16"/>
    <sheet name="2022_OSC16" sheetId="21" r:id="rId17"/>
    <sheet name="2022_OSC17" sheetId="20" r:id="rId18"/>
    <sheet name="2022_OSC18" sheetId="15" r:id="rId19"/>
  </sheets>
  <definedNames>
    <definedName name="_xlnm.Print_Area" localSheetId="1">'2022 OSC1'!$B$2:$T$55</definedName>
    <definedName name="_xlnm.Print_Area" localSheetId="10">'2022_OSC10'!$B$2:$C$17</definedName>
    <definedName name="_xlnm.Print_Area" localSheetId="11">'2022_OSC11'!$B$2:$R$46</definedName>
    <definedName name="_xlnm.Print_Area" localSheetId="2">'2022_OSC2 '!$B$1:$F$15</definedName>
    <definedName name="_xlnm.Print_Area" localSheetId="3">'2022_OSC3'!$B$1:$C$34</definedName>
    <definedName name="_xlnm.Print_Area" localSheetId="4">'2022_OSC4'!$B$2:$N$30</definedName>
    <definedName name="_xlnm.Print_Area" localSheetId="5">'2022_OSC5'!$B$2:$Q$53</definedName>
    <definedName name="_xlnm.Print_Area" localSheetId="6">'2022_OSC6'!$B$2:$P$69</definedName>
    <definedName name="_xlnm.Print_Area" localSheetId="9">'2022_OSC9'!$B$2:$K$50</definedName>
    <definedName name="_xlnm.Print_Titles" localSheetId="16">'2022_OSC16'!$2:$4</definedName>
    <definedName name="_xlnm.Print_Titles" localSheetId="17">'2022_OSC17'!$3:$3</definedName>
    <definedName name="_xlnm.Print_Titles" localSheetId="18">'2022_OSC18'!$2:$4</definedName>
    <definedName name="_xlnm.Print_Titles" localSheetId="6">'2022_OSC6'!$2:$3</definedName>
    <definedName name="_xlnm.Print_Titles" localSheetId="9">'2022_OSC9'!$2:$3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62" i="21" l="1"/>
  <c r="E62" i="21" s="1"/>
  <c r="D61" i="21"/>
  <c r="E61" i="21" s="1"/>
  <c r="D60" i="21"/>
  <c r="E60" i="21" s="1"/>
  <c r="D59" i="21"/>
  <c r="E59" i="21" s="1"/>
  <c r="D58" i="21"/>
  <c r="E58" i="21" s="1"/>
  <c r="D57" i="21"/>
  <c r="E57" i="21" s="1"/>
  <c r="D56" i="21"/>
  <c r="E56" i="21" s="1"/>
  <c r="D55" i="21"/>
  <c r="E55" i="21" s="1"/>
  <c r="D54" i="21"/>
  <c r="E54" i="21" s="1"/>
  <c r="D53" i="21"/>
  <c r="E53" i="21" s="1"/>
  <c r="D52" i="21"/>
  <c r="E52" i="21" s="1"/>
  <c r="D51" i="21"/>
  <c r="E51" i="21" s="1"/>
  <c r="E44" i="21"/>
  <c r="E42" i="21"/>
  <c r="D48" i="21"/>
  <c r="E48" i="21" s="1"/>
  <c r="D47" i="21"/>
  <c r="E47" i="21" s="1"/>
  <c r="D46" i="21"/>
  <c r="E46" i="21" s="1"/>
  <c r="D45" i="21"/>
  <c r="E45" i="21" s="1"/>
  <c r="D44" i="21"/>
  <c r="D43" i="21"/>
  <c r="E43" i="21" s="1"/>
  <c r="D42" i="21"/>
  <c r="D41" i="21"/>
  <c r="E41" i="21" s="1"/>
  <c r="D40" i="21"/>
  <c r="E40" i="21" s="1"/>
  <c r="D39" i="21"/>
  <c r="E39" i="21" s="1"/>
  <c r="D38" i="21"/>
  <c r="E38" i="21" s="1"/>
  <c r="D37" i="21"/>
  <c r="E37" i="21" s="1"/>
  <c r="D34" i="21"/>
  <c r="E34" i="21" s="1"/>
  <c r="D33" i="21"/>
  <c r="E33" i="21" s="1"/>
  <c r="D32" i="21"/>
  <c r="E32" i="21" s="1"/>
  <c r="D31" i="21"/>
  <c r="E31" i="21" s="1"/>
  <c r="D30" i="21"/>
  <c r="E30" i="21" s="1"/>
  <c r="D29" i="21"/>
  <c r="E29" i="21" s="1"/>
  <c r="D28" i="21"/>
  <c r="E28" i="21" s="1"/>
  <c r="D27" i="21"/>
  <c r="E27" i="21" s="1"/>
  <c r="D26" i="21"/>
  <c r="E26" i="21" s="1"/>
  <c r="D25" i="21"/>
  <c r="E25" i="21" s="1"/>
  <c r="D24" i="21"/>
  <c r="E24" i="21" s="1"/>
  <c r="D23" i="21"/>
  <c r="E23" i="21" s="1"/>
  <c r="D20" i="21"/>
  <c r="E20" i="21" s="1"/>
  <c r="D17" i="21"/>
  <c r="E17" i="21" s="1"/>
  <c r="D16" i="21"/>
  <c r="E16" i="21" s="1"/>
  <c r="D15" i="21"/>
  <c r="E15" i="21" s="1"/>
  <c r="D14" i="21"/>
  <c r="E14" i="21" s="1"/>
  <c r="D13" i="21"/>
  <c r="E13" i="21" s="1"/>
  <c r="D12" i="21"/>
  <c r="E12" i="21" s="1"/>
  <c r="D11" i="21"/>
  <c r="E11" i="21" s="1"/>
  <c r="D10" i="21"/>
  <c r="E10" i="21" s="1"/>
  <c r="D9" i="21"/>
  <c r="E9" i="21" s="1"/>
  <c r="D8" i="21"/>
  <c r="E8" i="21" s="1"/>
  <c r="D7" i="21"/>
  <c r="E7" i="21" s="1"/>
  <c r="D6" i="21"/>
  <c r="E6" i="21" s="1"/>
  <c r="G11" i="34" l="1"/>
  <c r="F11" i="34"/>
  <c r="E11" i="34"/>
  <c r="D11" i="34"/>
  <c r="C11" i="34"/>
  <c r="G7" i="34"/>
  <c r="F7" i="34"/>
  <c r="E7" i="34"/>
  <c r="D7" i="34"/>
  <c r="C7" i="34"/>
  <c r="I62" i="21" l="1"/>
  <c r="H62" i="21"/>
  <c r="G62" i="21"/>
  <c r="I61" i="21"/>
  <c r="H61" i="21"/>
  <c r="G61" i="21"/>
  <c r="I60" i="21"/>
  <c r="H60" i="21"/>
  <c r="G60" i="21"/>
  <c r="I59" i="21"/>
  <c r="H59" i="21"/>
  <c r="G59" i="21"/>
  <c r="I58" i="21"/>
  <c r="H58" i="21"/>
  <c r="G58" i="21"/>
  <c r="I57" i="21"/>
  <c r="H57" i="21"/>
  <c r="G57" i="21"/>
  <c r="I56" i="21"/>
  <c r="H56" i="21"/>
  <c r="G56" i="21"/>
  <c r="I55" i="21"/>
  <c r="H55" i="21"/>
  <c r="G55" i="21"/>
  <c r="I54" i="21"/>
  <c r="H54" i="21"/>
  <c r="G54" i="21"/>
  <c r="I53" i="21"/>
  <c r="H53" i="21"/>
  <c r="G53" i="21"/>
  <c r="I52" i="21"/>
  <c r="H52" i="21"/>
  <c r="G52" i="21"/>
  <c r="I51" i="21"/>
  <c r="H51" i="21"/>
  <c r="G51" i="21"/>
  <c r="J50" i="21"/>
  <c r="F50" i="21"/>
  <c r="I48" i="21"/>
  <c r="H48" i="21"/>
  <c r="G48" i="21"/>
  <c r="I47" i="21"/>
  <c r="H47" i="21"/>
  <c r="G47" i="21"/>
  <c r="I46" i="21"/>
  <c r="H46" i="21"/>
  <c r="G46" i="21"/>
  <c r="I45" i="21"/>
  <c r="H45" i="21"/>
  <c r="G45" i="21"/>
  <c r="I44" i="21"/>
  <c r="H44" i="21"/>
  <c r="G44" i="21"/>
  <c r="I43" i="21"/>
  <c r="H43" i="21"/>
  <c r="G43" i="21"/>
  <c r="I42" i="21"/>
  <c r="H42" i="21"/>
  <c r="G42" i="21"/>
  <c r="I41" i="21"/>
  <c r="H41" i="21"/>
  <c r="G41" i="21"/>
  <c r="I40" i="21"/>
  <c r="H40" i="21"/>
  <c r="G40" i="21"/>
  <c r="I39" i="21"/>
  <c r="H39" i="21"/>
  <c r="G39" i="21"/>
  <c r="I38" i="21"/>
  <c r="H38" i="21"/>
  <c r="G38" i="21"/>
  <c r="I37" i="21"/>
  <c r="H37" i="21"/>
  <c r="G37" i="21"/>
  <c r="J36" i="21"/>
  <c r="F36" i="21"/>
  <c r="I34" i="21"/>
  <c r="H34" i="21"/>
  <c r="G34" i="21"/>
  <c r="I33" i="21"/>
  <c r="H33" i="21"/>
  <c r="G33" i="21"/>
  <c r="I32" i="21"/>
  <c r="H32" i="21"/>
  <c r="G32" i="21"/>
  <c r="I31" i="21"/>
  <c r="H31" i="21"/>
  <c r="G31" i="21"/>
  <c r="I30" i="21"/>
  <c r="H30" i="21"/>
  <c r="G30" i="21"/>
  <c r="I29" i="21"/>
  <c r="H29" i="21"/>
  <c r="G29" i="21"/>
  <c r="I28" i="21"/>
  <c r="H28" i="21"/>
  <c r="G28" i="21"/>
  <c r="I27" i="21"/>
  <c r="H27" i="21"/>
  <c r="G27" i="21"/>
  <c r="I26" i="21"/>
  <c r="H26" i="21"/>
  <c r="G26" i="21"/>
  <c r="I25" i="21"/>
  <c r="H25" i="21"/>
  <c r="G25" i="21"/>
  <c r="I24" i="21"/>
  <c r="H24" i="21"/>
  <c r="G24" i="21"/>
  <c r="I23" i="21"/>
  <c r="H23" i="21"/>
  <c r="G23" i="21"/>
  <c r="J22" i="21"/>
  <c r="F22" i="21"/>
  <c r="I20" i="21"/>
  <c r="H20" i="21"/>
  <c r="G20" i="21"/>
  <c r="J19" i="21"/>
  <c r="F19" i="21"/>
  <c r="I17" i="21"/>
  <c r="H17" i="21"/>
  <c r="G17" i="21"/>
  <c r="I16" i="21"/>
  <c r="H16" i="21"/>
  <c r="G16" i="21"/>
  <c r="I15" i="21"/>
  <c r="H15" i="21"/>
  <c r="G15" i="21"/>
  <c r="I14" i="21"/>
  <c r="H14" i="21"/>
  <c r="G14" i="21"/>
  <c r="I13" i="21"/>
  <c r="H13" i="21"/>
  <c r="G13" i="21"/>
  <c r="I12" i="21"/>
  <c r="H12" i="21"/>
  <c r="G12" i="21"/>
  <c r="I11" i="21"/>
  <c r="H11" i="21"/>
  <c r="G11" i="21"/>
  <c r="I10" i="21"/>
  <c r="H10" i="21"/>
  <c r="G10" i="21"/>
  <c r="I9" i="21"/>
  <c r="H9" i="21"/>
  <c r="G9" i="21"/>
  <c r="I8" i="21"/>
  <c r="H8" i="21"/>
  <c r="G8" i="21"/>
  <c r="I7" i="21"/>
  <c r="H7" i="21"/>
  <c r="G7" i="21"/>
  <c r="I6" i="21"/>
  <c r="H6" i="21"/>
  <c r="G6" i="21"/>
  <c r="D12" i="9"/>
</calcChain>
</file>

<file path=xl/sharedStrings.xml><?xml version="1.0" encoding="utf-8"?>
<sst xmlns="http://schemas.openxmlformats.org/spreadsheetml/2006/main" count="1784" uniqueCount="744">
  <si>
    <t>TBD</t>
  </si>
  <si>
    <t>Laser</t>
  </si>
  <si>
    <t>Building Block</t>
  </si>
  <si>
    <t>Signal Conditioner</t>
  </si>
  <si>
    <t>Laser Driver</t>
  </si>
  <si>
    <t>Amplifier</t>
  </si>
  <si>
    <t>Year</t>
  </si>
  <si>
    <t>Into-out of Package Data Rate/lane (Gb/s)</t>
  </si>
  <si>
    <t>Fiber</t>
  </si>
  <si>
    <t>VCSEL</t>
  </si>
  <si>
    <t>Into-out of Chip Data Rate/lane (Gb/s)</t>
  </si>
  <si>
    <t>single mode</t>
  </si>
  <si>
    <t>On-card</t>
  </si>
  <si>
    <t>On-card, package</t>
  </si>
  <si>
    <t>AOC Mode</t>
  </si>
  <si>
    <t>multi-/single-mode</t>
  </si>
  <si>
    <t>LAN Wavelengths</t>
  </si>
  <si>
    <t>VCSEL/edge emitters</t>
  </si>
  <si>
    <t xml:space="preserve">Laser </t>
  </si>
  <si>
    <t>VCSEL/ edge emitters</t>
  </si>
  <si>
    <t>Input Coupler</t>
  </si>
  <si>
    <t xml:space="preserve">Laser  </t>
  </si>
  <si>
    <t>External Modulator</t>
  </si>
  <si>
    <t>Output Coupler</t>
  </si>
  <si>
    <t>Detector</t>
  </si>
  <si>
    <t>LAN wavelength spacing (nm)</t>
  </si>
  <si>
    <t>Data Rate (Gbps)</t>
  </si>
  <si>
    <t>Distance (m)</t>
  </si>
  <si>
    <t>&lt;200</t>
  </si>
  <si>
    <t>Wavelength (nm)</t>
  </si>
  <si>
    <t>Source</t>
  </si>
  <si>
    <t>max # wavelengths/waveguide</t>
  </si>
  <si>
    <t>Optical mode; multi/single</t>
  </si>
  <si>
    <t>Physical Modulation Method (direct  or secondary)</t>
  </si>
  <si>
    <t>Direct</t>
  </si>
  <si>
    <t>Application include Building Wiring, Active Optical Cables, etc.</t>
  </si>
  <si>
    <t>Plastic Optical Fiber (POF) (Automotive) - Key Attribute Needs</t>
  </si>
  <si>
    <t>Data rate/wavelength, single transceiver, Gb/s</t>
  </si>
  <si>
    <t>Bandwidth efficiency, Bits/symbol</t>
  </si>
  <si>
    <t>Modulation Method</t>
  </si>
  <si>
    <t>Max data rate/fiber</t>
  </si>
  <si>
    <t>Distance between repeaters</t>
  </si>
  <si>
    <t>Optical wavelength</t>
  </si>
  <si>
    <t>1310,1550/1610</t>
  </si>
  <si>
    <t>1310,1550/1611</t>
  </si>
  <si>
    <t>Single channel optical power</t>
  </si>
  <si>
    <t>Total optical power</t>
  </si>
  <si>
    <t>&lt;168</t>
  </si>
  <si>
    <t>Secondary modulator, PIC</t>
  </si>
  <si>
    <t>single</t>
  </si>
  <si>
    <t>FTTX (X = curb, house, desk, antenna, etc.)</t>
  </si>
  <si>
    <t>Downlink, Data rate/wavelength, Gb/s</t>
  </si>
  <si>
    <t>1310/1490/1550</t>
  </si>
  <si>
    <t>Transceiver Form Factor</t>
  </si>
  <si>
    <t>Laser Driver (mW)</t>
  </si>
  <si>
    <t>Potential Solutions (High Bandwidth, high  density, and low power)</t>
  </si>
  <si>
    <t>Nanocrystal Laser</t>
  </si>
  <si>
    <t>Mach Zehnder</t>
  </si>
  <si>
    <t>Quantum Well Electro Absorption</t>
  </si>
  <si>
    <t>Stark Effect</t>
  </si>
  <si>
    <t>Photodetector</t>
  </si>
  <si>
    <t>Plasmonic Mach Zehnder modulator</t>
  </si>
  <si>
    <t>Integrated Transponder</t>
  </si>
  <si>
    <t>Integrated Transmitter &amp; detector electronics</t>
  </si>
  <si>
    <t>Potential Solutions (High Bandwidth, high  density, and cost/lane-G-bit)</t>
  </si>
  <si>
    <t xml:space="preserve">In-flight entertainment </t>
  </si>
  <si>
    <t>In-flight networking</t>
  </si>
  <si>
    <t>Display systems</t>
  </si>
  <si>
    <t>Communication systems</t>
  </si>
  <si>
    <t>RF-over fiber</t>
  </si>
  <si>
    <t>WDM</t>
  </si>
  <si>
    <t>Communication Applications</t>
  </si>
  <si>
    <t>Wings</t>
  </si>
  <si>
    <t>Blades</t>
  </si>
  <si>
    <t>Structural performance and reliability</t>
  </si>
  <si>
    <t>Performance</t>
  </si>
  <si>
    <t>Avionics data transmission</t>
  </si>
  <si>
    <t>Fiber Optic Sensor Applications</t>
  </si>
  <si>
    <t>TX: transmitter path</t>
  </si>
  <si>
    <t>PD: photodetector</t>
  </si>
  <si>
    <t>PAM: Phase amplitude modulation</t>
  </si>
  <si>
    <t>Qpsk: Quadrature Phase-Shift Keying</t>
  </si>
  <si>
    <t>HOM : higher order modulation (i.e. PAM Qpsk, etc.)</t>
  </si>
  <si>
    <t>850/1310/1550</t>
  </si>
  <si>
    <t>Physical Modulation Method (direct  or external)</t>
  </si>
  <si>
    <t>External</t>
  </si>
  <si>
    <t>Direct Modulation</t>
  </si>
  <si>
    <t>External Modulation</t>
  </si>
  <si>
    <t>Free Space Optical Interconnects</t>
  </si>
  <si>
    <t>In-Out of Package Optical link Energy/bit, pJ/bit</t>
  </si>
  <si>
    <t>Electrical Power Consumption (Energy/bit)</t>
  </si>
  <si>
    <t>LAN Energy Consumption (pJ/bit)</t>
  </si>
  <si>
    <t>Optical Test Parameters, Values, Media and Ranges</t>
  </si>
  <si>
    <t>Parameter</t>
  </si>
  <si>
    <t>Range</t>
  </si>
  <si>
    <t>Comment</t>
  </si>
  <si>
    <t>Optical Signal Characteristics</t>
  </si>
  <si>
    <t>Wavelength</t>
  </si>
  <si>
    <t>650 nm to 1,700 nm</t>
  </si>
  <si>
    <t>These are the primary wavelengths used for optical communications.  Longer, and sometimes shorter, wavelengths are used in sensors and analytic applications.</t>
  </si>
  <si>
    <t>Optical power</t>
  </si>
  <si>
    <t>&lt;1 watt (0 dbm).</t>
  </si>
  <si>
    <t xml:space="preserve">This value applies to most communications, sensor and analytic applications.  Much higher power levels are used for industrial processes. </t>
  </si>
  <si>
    <t>Wavelength spacing</t>
  </si>
  <si>
    <t>Down to 25 GHz or ~0.2 nm at 1.5 microns</t>
  </si>
  <si>
    <t>Applies in dense wavelength division communications multiplexing (DWDM) applications.  More demanding in some sensors.</t>
  </si>
  <si>
    <t xml:space="preserve">Optical Modulation Rate  </t>
  </si>
  <si>
    <t>&lt;28 GHz near term,</t>
  </si>
  <si>
    <t>100 GHz long term</t>
  </si>
  <si>
    <t xml:space="preserve">This is the typical On-Off keying (OOK) single frequency, single polarization, single phase amplitude modulation rate.  </t>
  </si>
  <si>
    <t>Optical Amplitude Modulation</t>
  </si>
  <si>
    <t xml:space="preserve">Long term both the I phase and the orthogonal Q phase can be modulated with up to 1024 levels implying a spectral efficiency of 20 bits per hertz or 200 THz X 20 = 4000 Tbs/second on a single wavelength </t>
  </si>
  <si>
    <t>Polarizations</t>
  </si>
  <si>
    <t>Usually X and Y for SM.  More complex for MM. Much more complex schemes are being explored.</t>
  </si>
  <si>
    <t>Detectors</t>
  </si>
  <si>
    <t>Responsivity</t>
  </si>
  <si>
    <t>Detector bandwidth</t>
  </si>
  <si>
    <t>100 Ghz long term</t>
  </si>
  <si>
    <t>Package &amp; Wafer Probing</t>
  </si>
  <si>
    <t># of optical drive test signals needed simultaneous</t>
  </si>
  <si>
    <t>1 to 4 near term, maybe 1024 long term</t>
  </si>
  <si>
    <t>Some number of optical test signals may need to be injected into simultaneously into ribbon fiber or parallel optical waveguides with a combination of the following characteristics; one or more wavelengths modulated with controlled polarization, phase and/or amplitude with known and controlled skew between fibers.</t>
  </si>
  <si>
    <t>Physical connections; Input of test signals and output of device signals</t>
  </si>
  <si>
    <t>1. Conventional optical fiber connectors</t>
  </si>
  <si>
    <t>2. Specialized for-test-only gratings built into substrates and products</t>
  </si>
  <si>
    <t>3. Focused beams</t>
  </si>
  <si>
    <t>4. Spliced fibers</t>
  </si>
  <si>
    <t>Test Detectors</t>
  </si>
  <si>
    <t xml:space="preserve">Need to measure power level, wavelength, polarization, latency and eye diagrams with up to 1024 signal levels (32 x 32 constellation).  Also phase and skew between parallel signals. </t>
  </si>
  <si>
    <t>Bit Error Rate (BER)</t>
  </si>
  <si>
    <t>&lt; 10-9 to &lt; 10-12</t>
  </si>
  <si>
    <t>BER is highly dependent on signal-to-noise ratio, signal conditioning, the application and the degree of error correction coding used, if any.</t>
  </si>
  <si>
    <t>Testing Packaged Logic Components with Optical I/O Test Strategy</t>
  </si>
  <si>
    <t>Screening Optical I/O</t>
  </si>
  <si>
    <t>Feed optical output to chip optical input for chip level self-test. Test data rate of output and input simultaneously and determine maximum stable data rate.</t>
  </si>
  <si>
    <t>Logic Testing  with Optical I/O</t>
  </si>
  <si>
    <t>Logic Temperature Testing  with Optical I/O</t>
  </si>
  <si>
    <t xml:space="preserve">Test fixture must keep the optical output and input aligned through the temperature extremes. </t>
  </si>
  <si>
    <t>Optical Communication Signal Media Properties</t>
  </si>
  <si>
    <t>Single Mode Fiber</t>
  </si>
  <si>
    <t>MultiMode Fiber</t>
  </si>
  <si>
    <t>MultiCore Fiber</t>
  </si>
  <si>
    <t>Recently developed for SM applications.  Typically 7 SM cores in a 125 micron diameter.</t>
  </si>
  <si>
    <t>Ribbon Fiber</t>
  </si>
  <si>
    <t>Either SM or MM fibers built as a linear array, usually on 250 micron centers.</t>
  </si>
  <si>
    <t>Waveguides</t>
  </si>
  <si>
    <t>Single mode from 0.5 microns to 6 microns, typically with a rectangular, near square cross section.  Multimode larger, maybe to 100 microns.  Both SM and MM waveguides are built in silicon, glass and polymers.  Waveguides are typically no more than a few cm long as they tend to have higher attenuation that fiber.</t>
  </si>
  <si>
    <t>Ring Modulators</t>
  </si>
  <si>
    <t>Distance (km)</t>
  </si>
  <si>
    <t>Photodetector BW (GHz)</t>
  </si>
  <si>
    <t>Modulator BW (GHz)</t>
  </si>
  <si>
    <t>Table OSC1</t>
  </si>
  <si>
    <t xml:space="preserve">Signal Conditioner </t>
  </si>
  <si>
    <t>Technology</t>
  </si>
  <si>
    <t>Area of Use</t>
  </si>
  <si>
    <t xml:space="preserve">Laser/LED  </t>
  </si>
  <si>
    <t>Optical Driver (Laser/LED)</t>
  </si>
  <si>
    <t>Optical Interconnect Building Blocks</t>
  </si>
  <si>
    <t>Data Center Outside of Rack Requirements and Potential Solutions</t>
  </si>
  <si>
    <t>Data Center Inside of Rack Requirements and Potential Solutions</t>
  </si>
  <si>
    <t>Telecommunications Optical Interconnect Requirements</t>
  </si>
  <si>
    <t>Fiber to X (FTTX) Requirements and Potential Solutions</t>
  </si>
  <si>
    <t>Automotive Optical Interconnect Requirements</t>
  </si>
  <si>
    <t>Aerospace Optical Interconnect Requirements (Preliminary)</t>
  </si>
  <si>
    <t>Optical Interconnect Test Capability Requirements</t>
  </si>
  <si>
    <t>System structure</t>
  </si>
  <si>
    <t>Additional link penalty due to HOM (dB)</t>
  </si>
  <si>
    <t>Device Performance</t>
  </si>
  <si>
    <t>TX I/O loss (dB)</t>
  </si>
  <si>
    <t>RX I/O loss (dB)</t>
  </si>
  <si>
    <t>MUX IL (dB)</t>
  </si>
  <si>
    <t>DEMUX IL (dB)</t>
  </si>
  <si>
    <t>Target RX Sensitivity [PD+TIA] or [APD+TIA] (dBm)</t>
  </si>
  <si>
    <t>Noise Penalty at the receiver side (dB)
 (25G as reference)</t>
  </si>
  <si>
    <t>[2] assuming HOM on fully integrated Si Photonics : QPSK/DPQPSK  demonstrated with Si-photonics, 16-PSK, 32-PSK not demonstrated</t>
  </si>
  <si>
    <t>Year of Production</t>
  </si>
  <si>
    <t>Manufacturable solutions exist, and are being optimized</t>
  </si>
  <si>
    <t>Manufacturable solutions are known</t>
  </si>
  <si>
    <t>Interim solutions are known</t>
  </si>
  <si>
    <t>Manufacturable solutions are NOT known</t>
  </si>
  <si>
    <t>Device Technology—FET</t>
  </si>
  <si>
    <t>Gate length (nm)</t>
  </si>
  <si>
    <t>Low Noise</t>
  </si>
  <si>
    <t>Ft (GHz)</t>
  </si>
  <si>
    <t>Operating Voltage (V)</t>
  </si>
  <si>
    <t>Gm (S/mm)</t>
  </si>
  <si>
    <t>NFmin (dB) at 24 GHz</t>
  </si>
  <si>
    <t>Associated Gain at 24 GHz</t>
  </si>
  <si>
    <t>NFmin (dB) at 94 GHz</t>
  </si>
  <si>
    <t>Associated Gain at 94 GHz</t>
  </si>
  <si>
    <t>Power</t>
  </si>
  <si>
    <t>Fmax (GHz)</t>
  </si>
  <si>
    <t>Imax (mA/mm)</t>
  </si>
  <si>
    <t>Pout at 24 GHz at peak efficiency (mW/mm)</t>
  </si>
  <si>
    <t>Peak efficiency at 24 GHz (%)</t>
  </si>
  <si>
    <t>Gain at 24 GHz at P1dB (dB)</t>
  </si>
  <si>
    <t>Pout at 60 GHz at peak efficiency (mW/mm)</t>
  </si>
  <si>
    <t>Peak efficiency at 60 GHz (%)</t>
  </si>
  <si>
    <t>Gain at 60 GHz at P1dB (dB)</t>
  </si>
  <si>
    <t>Pout at 94 GHz at peak efficiency (mW/mm)</t>
  </si>
  <si>
    <t>Peak efficiency at 94 GHz (%)</t>
  </si>
  <si>
    <t>Gain at 94 GHz at P1dB (dB)</t>
  </si>
  <si>
    <t xml:space="preserve">       Gate length (nm)</t>
  </si>
  <si>
    <t xml:space="preserve">Low Noise </t>
  </si>
  <si>
    <t xml:space="preserve">       Operating Voltage (V)</t>
  </si>
  <si>
    <t xml:space="preserve">       Fmin (dB) at 24 GHz</t>
  </si>
  <si>
    <t xml:space="preserve">       Associated Gain (dB) at 24 GHz</t>
  </si>
  <si>
    <t xml:space="preserve">       Fmin (dB) at 60 GHz</t>
  </si>
  <si>
    <t xml:space="preserve">       Associated Gain (dB) at 60 GHz</t>
  </si>
  <si>
    <t xml:space="preserve">       Fmin (dB) at 94 GHz</t>
  </si>
  <si>
    <t xml:space="preserve">       Associated Gain (dB) at 94 GHz</t>
  </si>
  <si>
    <t xml:space="preserve">       LNA MMIC NF (dB) at 94 GHz</t>
  </si>
  <si>
    <t xml:space="preserve">       LNA MMIC NF (dB) at 140 GHz</t>
  </si>
  <si>
    <t xml:space="preserve">       Associated Gain (dB) at 140 GHz</t>
  </si>
  <si>
    <t xml:space="preserve">       LNA MMIC NF (dB) at 220 GHz</t>
  </si>
  <si>
    <t xml:space="preserve">       Associated Gain (dB) at 220 GHz</t>
  </si>
  <si>
    <t xml:space="preserve">       Offstate Breakdown (volts) @Vd=1mA/mm </t>
  </si>
  <si>
    <t xml:space="preserve">       Peak efficiency at 60 GHz (%)</t>
  </si>
  <si>
    <t xml:space="preserve">       Peak efficiency at 94 GHz (%)</t>
  </si>
  <si>
    <t xml:space="preserve">       Peak efficiency at 140 GHz (%)</t>
  </si>
  <si>
    <t xml:space="preserve">       Peak efficiency at 220 GHz (%)</t>
  </si>
  <si>
    <t xml:space="preserve">    Gate Length (nm)</t>
  </si>
  <si>
    <t xml:space="preserve">       Associated Gain at 10 GHz</t>
  </si>
  <si>
    <t xml:space="preserve">       Associated Gain at 24 GHz</t>
  </si>
  <si>
    <t xml:space="preserve">       Associated Gain at 60 GHz</t>
  </si>
  <si>
    <t xml:space="preserve">       Associated Gain at 94 GHz</t>
  </si>
  <si>
    <t>Device Technology - HBT</t>
  </si>
  <si>
    <t>InGaP/GaAs HBT (Power)</t>
  </si>
  <si>
    <t>Emitter width (nm)</t>
  </si>
  <si>
    <t>Peak fT (GHz)</t>
  </si>
  <si>
    <t>Peak fMax (GHz)</t>
  </si>
  <si>
    <t>Bvceo (V)</t>
  </si>
  <si>
    <t>Bvcbo (V)</t>
  </si>
  <si>
    <t>InP HBT</t>
  </si>
  <si>
    <t xml:space="preserve">       Emitter width (nm)</t>
  </si>
  <si>
    <t xml:space="preserve">       Bvceo</t>
  </si>
  <si>
    <t xml:space="preserve">    Maximum Available Gain (dB) @ 60GHz</t>
  </si>
  <si>
    <t xml:space="preserve">    Maximum Available Gain (dB) @ 94GHz</t>
  </si>
  <si>
    <t xml:space="preserve">    SLi (V/ps)</t>
  </si>
  <si>
    <r>
      <t xml:space="preserve">       F</t>
    </r>
    <r>
      <rPr>
        <vertAlign val="subscript"/>
        <sz val="10"/>
        <color indexed="8"/>
        <rFont val="Times New Roman"/>
        <family val="1"/>
      </rPr>
      <t>t</t>
    </r>
    <r>
      <rPr>
        <sz val="8"/>
        <color indexed="8"/>
        <rFont val="Times New Roman"/>
        <family val="1"/>
      </rPr>
      <t xml:space="preserve"> (GHz)</t>
    </r>
  </si>
  <si>
    <r>
      <t xml:space="preserve">       Indium mole fraction (%) </t>
    </r>
    <r>
      <rPr>
        <sz val="9"/>
        <color indexed="8"/>
        <rFont val="Times New Roman"/>
        <family val="1"/>
      </rPr>
      <t>[a]</t>
    </r>
  </si>
  <si>
    <r>
      <t xml:space="preserve">       G</t>
    </r>
    <r>
      <rPr>
        <vertAlign val="subscript"/>
        <sz val="10"/>
        <color indexed="8"/>
        <rFont val="Times New Roman"/>
        <family val="1"/>
      </rPr>
      <t>m</t>
    </r>
    <r>
      <rPr>
        <sz val="8"/>
        <color indexed="8"/>
        <rFont val="Times New Roman"/>
        <family val="1"/>
      </rPr>
      <t xml:space="preserve"> (S/mm)</t>
    </r>
  </si>
  <si>
    <r>
      <rPr>
        <b/>
        <i/>
        <sz val="8"/>
        <color indexed="8"/>
        <rFont val="Times New Roman"/>
        <family val="1"/>
      </rPr>
      <t>Power</t>
    </r>
    <r>
      <rPr>
        <sz val="8"/>
        <color indexed="8"/>
        <rFont val="Times New Roman"/>
        <family val="1"/>
      </rPr>
      <t xml:space="preserve"> </t>
    </r>
  </si>
  <si>
    <r>
      <t xml:space="preserve">       F</t>
    </r>
    <r>
      <rPr>
        <vertAlign val="subscript"/>
        <sz val="10"/>
        <rFont val="Times New Roman"/>
        <family val="1"/>
      </rPr>
      <t>max</t>
    </r>
    <r>
      <rPr>
        <sz val="8"/>
        <rFont val="Times New Roman"/>
        <family val="1"/>
      </rPr>
      <t xml:space="preserve"> (GHz)</t>
    </r>
  </si>
  <si>
    <r>
      <t xml:space="preserve">       I</t>
    </r>
    <r>
      <rPr>
        <vertAlign val="subscript"/>
        <sz val="10"/>
        <rFont val="Times New Roman"/>
        <family val="1"/>
      </rPr>
      <t>max</t>
    </r>
    <r>
      <rPr>
        <vertAlign val="subscript"/>
        <sz val="8"/>
        <rFont val="Times New Roman"/>
        <family val="1"/>
      </rPr>
      <t xml:space="preserve"> </t>
    </r>
    <r>
      <rPr>
        <sz val="8"/>
        <rFont val="Times New Roman"/>
        <family val="1"/>
      </rPr>
      <t>(ma/mm)</t>
    </r>
  </si>
  <si>
    <r>
      <t xml:space="preserve">       G</t>
    </r>
    <r>
      <rPr>
        <vertAlign val="subscript"/>
        <sz val="10"/>
        <rFont val="Times New Roman"/>
        <family val="1"/>
      </rPr>
      <t>m</t>
    </r>
    <r>
      <rPr>
        <sz val="8"/>
        <rFont val="Times New Roman"/>
        <family val="1"/>
      </rPr>
      <t xml:space="preserve"> (S/mm)</t>
    </r>
  </si>
  <si>
    <r>
      <t xml:space="preserve">       P</t>
    </r>
    <r>
      <rPr>
        <vertAlign val="subscript"/>
        <sz val="10"/>
        <rFont val="Times New Roman"/>
        <family val="1"/>
      </rPr>
      <t>out</t>
    </r>
    <r>
      <rPr>
        <sz val="10"/>
        <rFont val="Times New Roman"/>
        <family val="1"/>
      </rPr>
      <t xml:space="preserve"> </t>
    </r>
    <r>
      <rPr>
        <sz val="8"/>
        <rFont val="Times New Roman"/>
        <family val="1"/>
      </rPr>
      <t>at 60 GHz and peak efficiency (mW/mm)</t>
    </r>
  </si>
  <si>
    <r>
      <t xml:space="preserve">       Gain at 60 GHz, at P</t>
    </r>
    <r>
      <rPr>
        <vertAlign val="subscript"/>
        <sz val="10"/>
        <rFont val="Times New Roman"/>
        <family val="1"/>
      </rPr>
      <t>1dB</t>
    </r>
    <r>
      <rPr>
        <sz val="10"/>
        <rFont val="Times New Roman"/>
        <family val="1"/>
      </rPr>
      <t xml:space="preserve"> </t>
    </r>
    <r>
      <rPr>
        <sz val="8"/>
        <rFont val="Times New Roman"/>
        <family val="1"/>
      </rPr>
      <t>(dB)</t>
    </r>
  </si>
  <si>
    <r>
      <t xml:space="preserve">       P</t>
    </r>
    <r>
      <rPr>
        <vertAlign val="subscript"/>
        <sz val="10"/>
        <rFont val="Times New Roman"/>
        <family val="1"/>
      </rPr>
      <t>out</t>
    </r>
    <r>
      <rPr>
        <sz val="10"/>
        <rFont val="Times New Roman"/>
        <family val="1"/>
      </rPr>
      <t xml:space="preserve"> </t>
    </r>
    <r>
      <rPr>
        <sz val="8"/>
        <rFont val="Times New Roman"/>
        <family val="1"/>
      </rPr>
      <t>at 94 GHz and peak efficiency (mW/mm)</t>
    </r>
  </si>
  <si>
    <r>
      <t xml:space="preserve">       Gain at 94 GHz, at P</t>
    </r>
    <r>
      <rPr>
        <vertAlign val="subscript"/>
        <sz val="10"/>
        <rFont val="Times New Roman"/>
        <family val="1"/>
      </rPr>
      <t>1dB</t>
    </r>
    <r>
      <rPr>
        <sz val="10"/>
        <rFont val="Times New Roman"/>
        <family val="1"/>
      </rPr>
      <t xml:space="preserve"> </t>
    </r>
    <r>
      <rPr>
        <sz val="8"/>
        <rFont val="Times New Roman"/>
        <family val="1"/>
      </rPr>
      <t>(dB)</t>
    </r>
  </si>
  <si>
    <r>
      <t xml:space="preserve">       P</t>
    </r>
    <r>
      <rPr>
        <vertAlign val="subscript"/>
        <sz val="10"/>
        <rFont val="Times New Roman"/>
        <family val="1"/>
      </rPr>
      <t>out</t>
    </r>
    <r>
      <rPr>
        <sz val="10"/>
        <rFont val="Times New Roman"/>
        <family val="1"/>
      </rPr>
      <t xml:space="preserve"> </t>
    </r>
    <r>
      <rPr>
        <sz val="8"/>
        <rFont val="Times New Roman"/>
        <family val="1"/>
      </rPr>
      <t>at 140 GHz and peak efficiency (mW/mm)</t>
    </r>
  </si>
  <si>
    <r>
      <t xml:space="preserve">       Gain at 140 GHz, at P</t>
    </r>
    <r>
      <rPr>
        <vertAlign val="subscript"/>
        <sz val="10"/>
        <rFont val="Times New Roman"/>
        <family val="1"/>
      </rPr>
      <t>1dB</t>
    </r>
    <r>
      <rPr>
        <sz val="10"/>
        <rFont val="Times New Roman"/>
        <family val="1"/>
      </rPr>
      <t xml:space="preserve"> </t>
    </r>
    <r>
      <rPr>
        <sz val="8"/>
        <rFont val="Times New Roman"/>
        <family val="1"/>
      </rPr>
      <t>(dB)</t>
    </r>
  </si>
  <si>
    <r>
      <t xml:space="preserve">       P</t>
    </r>
    <r>
      <rPr>
        <vertAlign val="subscript"/>
        <sz val="10"/>
        <rFont val="Times New Roman"/>
        <family val="1"/>
      </rPr>
      <t>out</t>
    </r>
    <r>
      <rPr>
        <sz val="10"/>
        <rFont val="Times New Roman"/>
        <family val="1"/>
      </rPr>
      <t xml:space="preserve"> </t>
    </r>
    <r>
      <rPr>
        <sz val="8"/>
        <rFont val="Times New Roman"/>
        <family val="1"/>
      </rPr>
      <t>at 220 GHz and peak efficiency (mW/mm)</t>
    </r>
  </si>
  <si>
    <r>
      <t xml:space="preserve">       Gain at 220 GHz, at P</t>
    </r>
    <r>
      <rPr>
        <vertAlign val="subscript"/>
        <sz val="10"/>
        <rFont val="Times New Roman"/>
        <family val="1"/>
      </rPr>
      <t>1dB</t>
    </r>
    <r>
      <rPr>
        <sz val="10"/>
        <rFont val="Times New Roman"/>
        <family val="1"/>
      </rPr>
      <t xml:space="preserve"> </t>
    </r>
    <r>
      <rPr>
        <sz val="8"/>
        <rFont val="Times New Roman"/>
        <family val="1"/>
      </rPr>
      <t>(dB)</t>
    </r>
  </si>
  <si>
    <r>
      <t xml:space="preserve">       F</t>
    </r>
    <r>
      <rPr>
        <vertAlign val="subscript"/>
        <sz val="10"/>
        <rFont val="Times New Roman"/>
        <family val="1"/>
      </rPr>
      <t>t</t>
    </r>
    <r>
      <rPr>
        <sz val="8"/>
        <rFont val="Times New Roman"/>
        <family val="1"/>
      </rPr>
      <t xml:space="preserve"> (GHz)</t>
    </r>
  </si>
  <si>
    <r>
      <t xml:space="preserve">       F</t>
    </r>
    <r>
      <rPr>
        <vertAlign val="subscript"/>
        <sz val="10"/>
        <rFont val="Times New Roman"/>
        <family val="1"/>
      </rPr>
      <t>min</t>
    </r>
    <r>
      <rPr>
        <sz val="8"/>
        <rFont val="Times New Roman"/>
        <family val="1"/>
      </rPr>
      <t xml:space="preserve"> (dB) at 10 GHz</t>
    </r>
  </si>
  <si>
    <r>
      <t xml:space="preserve">       F</t>
    </r>
    <r>
      <rPr>
        <vertAlign val="subscript"/>
        <sz val="10"/>
        <rFont val="Times New Roman"/>
        <family val="1"/>
      </rPr>
      <t>min</t>
    </r>
    <r>
      <rPr>
        <sz val="8"/>
        <rFont val="Times New Roman"/>
        <family val="1"/>
      </rPr>
      <t xml:space="preserve"> (dB) at 24 GHz</t>
    </r>
  </si>
  <si>
    <r>
      <t xml:space="preserve">       F</t>
    </r>
    <r>
      <rPr>
        <vertAlign val="subscript"/>
        <sz val="10"/>
        <rFont val="Times New Roman"/>
        <family val="1"/>
      </rPr>
      <t>min</t>
    </r>
    <r>
      <rPr>
        <sz val="8"/>
        <rFont val="Times New Roman"/>
        <family val="1"/>
      </rPr>
      <t xml:space="preserve"> (dB) at 60 GHz</t>
    </r>
  </si>
  <si>
    <r>
      <t xml:space="preserve">       F</t>
    </r>
    <r>
      <rPr>
        <vertAlign val="subscript"/>
        <sz val="10"/>
        <rFont val="Times New Roman"/>
        <family val="1"/>
      </rPr>
      <t>min</t>
    </r>
    <r>
      <rPr>
        <sz val="8"/>
        <rFont val="Times New Roman"/>
        <family val="1"/>
      </rPr>
      <t xml:space="preserve"> (dB) at 94 GHz</t>
    </r>
  </si>
  <si>
    <r>
      <t xml:space="preserve">       I</t>
    </r>
    <r>
      <rPr>
        <vertAlign val="subscript"/>
        <sz val="10"/>
        <rFont val="Times New Roman"/>
        <family val="1"/>
      </rPr>
      <t>max</t>
    </r>
    <r>
      <rPr>
        <sz val="8"/>
        <rFont val="Times New Roman"/>
        <family val="1"/>
      </rPr>
      <t xml:space="preserve"> (ma/mm)</t>
    </r>
  </si>
  <si>
    <r>
      <t xml:space="preserve">       P</t>
    </r>
    <r>
      <rPr>
        <vertAlign val="subscript"/>
        <sz val="10"/>
        <rFont val="Times New Roman"/>
        <family val="1"/>
      </rPr>
      <t>out</t>
    </r>
    <r>
      <rPr>
        <sz val="8"/>
        <rFont val="Times New Roman"/>
        <family val="1"/>
      </rPr>
      <t xml:space="preserve"> at 60 GHz and peak efficiency (mW/mm)</t>
    </r>
  </si>
  <si>
    <r>
      <t xml:space="preserve">       Gain at 60 GHz, at P</t>
    </r>
    <r>
      <rPr>
        <vertAlign val="subscript"/>
        <sz val="10"/>
        <rFont val="Times New Roman"/>
        <family val="1"/>
      </rPr>
      <t>1dB</t>
    </r>
    <r>
      <rPr>
        <sz val="8"/>
        <rFont val="Times New Roman"/>
        <family val="1"/>
      </rPr>
      <t xml:space="preserve"> (dB)</t>
    </r>
  </si>
  <si>
    <r>
      <t xml:space="preserve">       Gain at 94 GHz, at P</t>
    </r>
    <r>
      <rPr>
        <vertAlign val="subscript"/>
        <sz val="10"/>
        <rFont val="Times New Roman"/>
        <family val="1"/>
      </rPr>
      <t>1dB</t>
    </r>
    <r>
      <rPr>
        <sz val="8"/>
        <rFont val="Times New Roman"/>
        <family val="1"/>
      </rPr>
      <t xml:space="preserve"> (dB)</t>
    </r>
  </si>
  <si>
    <r>
      <t xml:space="preserve">       Peak F</t>
    </r>
    <r>
      <rPr>
        <vertAlign val="subscript"/>
        <sz val="10"/>
        <color indexed="8"/>
        <rFont val="Times New Roman"/>
        <family val="1"/>
      </rPr>
      <t>t</t>
    </r>
    <r>
      <rPr>
        <sz val="8"/>
        <color indexed="8"/>
        <rFont val="Times New Roman"/>
        <family val="1"/>
      </rPr>
      <t xml:space="preserve"> (GHz)</t>
    </r>
  </si>
  <si>
    <r>
      <t xml:space="preserve">       Peak F</t>
    </r>
    <r>
      <rPr>
        <vertAlign val="subscript"/>
        <sz val="10"/>
        <color indexed="8"/>
        <rFont val="Times New Roman"/>
        <family val="1"/>
      </rPr>
      <t>max</t>
    </r>
    <r>
      <rPr>
        <sz val="8"/>
        <color indexed="8"/>
        <rFont val="Times New Roman"/>
        <family val="1"/>
      </rPr>
      <t xml:space="preserve"> (GHz) </t>
    </r>
  </si>
  <si>
    <r>
      <t xml:space="preserve">       J</t>
    </r>
    <r>
      <rPr>
        <vertAlign val="subscript"/>
        <sz val="10"/>
        <color indexed="8"/>
        <rFont val="Times New Roman"/>
        <family val="1"/>
      </rPr>
      <t>c</t>
    </r>
    <r>
      <rPr>
        <sz val="8"/>
        <color indexed="8"/>
        <rFont val="Times New Roman"/>
        <family val="1"/>
      </rPr>
      <t xml:space="preserve"> at Peak F</t>
    </r>
    <r>
      <rPr>
        <vertAlign val="subscript"/>
        <sz val="10"/>
        <color indexed="8"/>
        <rFont val="Times New Roman"/>
        <family val="1"/>
      </rPr>
      <t>t</t>
    </r>
    <r>
      <rPr>
        <sz val="8"/>
        <color indexed="8"/>
        <rFont val="Times New Roman"/>
        <family val="1"/>
      </rPr>
      <t xml:space="preserve"> (mA/µm</t>
    </r>
    <r>
      <rPr>
        <vertAlign val="superscript"/>
        <sz val="10"/>
        <color indexed="8"/>
        <rFont val="Times New Roman"/>
        <family val="1"/>
      </rPr>
      <t>2</t>
    </r>
    <r>
      <rPr>
        <sz val="8"/>
        <color indexed="8"/>
        <rFont val="Times New Roman"/>
        <family val="1"/>
      </rPr>
      <t>)</t>
    </r>
  </si>
  <si>
    <t>High Speed NPN (HS NPN)</t>
  </si>
  <si>
    <t>N4</t>
  </si>
  <si>
    <t>N5</t>
  </si>
  <si>
    <t xml:space="preserve">    Emitter width (nm)</t>
  </si>
  <si>
    <t xml:space="preserve">    Emitter length (nm)</t>
  </si>
  <si>
    <r>
      <t xml:space="preserve">    Peak f</t>
    </r>
    <r>
      <rPr>
        <vertAlign val="subscript"/>
        <sz val="8"/>
        <color indexed="8"/>
        <rFont val="Times New Roman"/>
        <family val="1"/>
      </rPr>
      <t>T</t>
    </r>
    <r>
      <rPr>
        <sz val="8"/>
        <color indexed="8"/>
        <rFont val="Times New Roman"/>
        <family val="1"/>
      </rPr>
      <t xml:space="preserve"> (GHz) at V</t>
    </r>
    <r>
      <rPr>
        <vertAlign val="subscript"/>
        <sz val="8"/>
        <color indexed="8"/>
        <rFont val="Times New Roman"/>
        <family val="1"/>
      </rPr>
      <t>CB</t>
    </r>
    <r>
      <rPr>
        <sz val="8"/>
        <color indexed="8"/>
        <rFont val="Times New Roman"/>
        <family val="1"/>
      </rPr>
      <t xml:space="preserve"> =0 V </t>
    </r>
  </si>
  <si>
    <r>
      <t xml:space="preserve">    Peak f</t>
    </r>
    <r>
      <rPr>
        <vertAlign val="subscript"/>
        <sz val="8"/>
        <color indexed="8"/>
        <rFont val="Times New Roman"/>
        <family val="1"/>
      </rPr>
      <t>MAX</t>
    </r>
    <r>
      <rPr>
        <sz val="8"/>
        <color indexed="8"/>
        <rFont val="Times New Roman"/>
        <family val="1"/>
      </rPr>
      <t xml:space="preserve"> (GHz) at V</t>
    </r>
    <r>
      <rPr>
        <vertAlign val="subscript"/>
        <sz val="8"/>
        <color indexed="8"/>
        <rFont val="Times New Roman"/>
        <family val="1"/>
      </rPr>
      <t>CB</t>
    </r>
    <r>
      <rPr>
        <sz val="8"/>
        <color indexed="8"/>
        <rFont val="Times New Roman"/>
        <family val="1"/>
      </rPr>
      <t xml:space="preserve"> =0 V </t>
    </r>
  </si>
  <si>
    <r>
      <t xml:space="preserve">    BV</t>
    </r>
    <r>
      <rPr>
        <vertAlign val="subscript"/>
        <sz val="8"/>
        <color indexed="8"/>
        <rFont val="Times New Roman"/>
        <family val="1"/>
      </rPr>
      <t>CEO</t>
    </r>
    <r>
      <rPr>
        <sz val="8"/>
        <color indexed="8"/>
        <rFont val="Times New Roman"/>
        <family val="1"/>
      </rPr>
      <t xml:space="preserve"> (V)</t>
    </r>
  </si>
  <si>
    <r>
      <t xml:space="preserve">    BV</t>
    </r>
    <r>
      <rPr>
        <vertAlign val="subscript"/>
        <sz val="8"/>
        <rFont val="Times New Roman"/>
        <family val="1"/>
      </rPr>
      <t>CBO</t>
    </r>
    <r>
      <rPr>
        <sz val="8"/>
        <rFont val="Times New Roman"/>
        <family val="1"/>
      </rPr>
      <t xml:space="preserve"> (V)</t>
    </r>
  </si>
  <si>
    <r>
      <t xml:space="preserve">    J</t>
    </r>
    <r>
      <rPr>
        <vertAlign val="subscript"/>
        <sz val="8"/>
        <color indexed="8"/>
        <rFont val="Times New Roman"/>
        <family val="1"/>
      </rPr>
      <t>C</t>
    </r>
    <r>
      <rPr>
        <sz val="8"/>
        <color indexed="8"/>
        <rFont val="Times New Roman"/>
        <family val="1"/>
      </rPr>
      <t xml:space="preserve"> at Peak f</t>
    </r>
    <r>
      <rPr>
        <vertAlign val="subscript"/>
        <sz val="8"/>
        <color indexed="8"/>
        <rFont val="Times New Roman"/>
        <family val="1"/>
      </rPr>
      <t>T</t>
    </r>
    <r>
      <rPr>
        <sz val="8"/>
        <color indexed="8"/>
        <rFont val="Times New Roman"/>
        <family val="1"/>
      </rPr>
      <t xml:space="preserve"> (mA/µm</t>
    </r>
    <r>
      <rPr>
        <vertAlign val="superscript"/>
        <sz val="8"/>
        <color indexed="8"/>
        <rFont val="Times New Roman"/>
        <family val="1"/>
      </rPr>
      <t>2</t>
    </r>
    <r>
      <rPr>
        <sz val="8"/>
        <color indexed="8"/>
        <rFont val="Times New Roman"/>
        <family val="1"/>
      </rPr>
      <t>)</t>
    </r>
  </si>
  <si>
    <t xml:space="preserve">    MAG (dB) at 60 GHz</t>
  </si>
  <si>
    <t xml:space="preserve">    MAG (dB) at 94 GHz</t>
  </si>
  <si>
    <t xml:space="preserve">    MAG (dB) at 140 GHz</t>
  </si>
  <si>
    <t xml:space="preserve">    MAG (dB) at 220 GHz</t>
  </si>
  <si>
    <t>CML Ring Oscillator</t>
  </si>
  <si>
    <r>
      <rPr>
        <sz val="8"/>
        <color indexed="8"/>
        <rFont val="Symbol"/>
        <family val="1"/>
        <charset val="2"/>
      </rPr>
      <t xml:space="preserve">    t</t>
    </r>
    <r>
      <rPr>
        <vertAlign val="subscript"/>
        <sz val="8"/>
        <color indexed="8"/>
        <rFont val="Times New Roman"/>
        <family val="1"/>
      </rPr>
      <t>CML</t>
    </r>
    <r>
      <rPr>
        <sz val="8"/>
        <color indexed="8"/>
        <rFont val="Times New Roman"/>
        <family val="1"/>
      </rPr>
      <t xml:space="preserve"> (ps)</t>
    </r>
  </si>
  <si>
    <t>Low Noise Amplifier (1.2V)</t>
  </si>
  <si>
    <r>
      <t xml:space="preserve">    NF</t>
    </r>
    <r>
      <rPr>
        <vertAlign val="subscript"/>
        <sz val="8"/>
        <color indexed="8"/>
        <rFont val="Times New Roman"/>
        <family val="1"/>
      </rPr>
      <t>MIN</t>
    </r>
    <r>
      <rPr>
        <sz val="8"/>
        <color indexed="8"/>
        <rFont val="Times New Roman"/>
        <family val="1"/>
      </rPr>
      <t xml:space="preserve"> (dB) at 60 GHz</t>
    </r>
  </si>
  <si>
    <r>
      <t xml:space="preserve">    J</t>
    </r>
    <r>
      <rPr>
        <vertAlign val="subscript"/>
        <sz val="8"/>
        <color indexed="8"/>
        <rFont val="Times New Roman"/>
        <family val="1"/>
      </rPr>
      <t>OPT</t>
    </r>
    <r>
      <rPr>
        <sz val="8"/>
        <color indexed="8"/>
        <rFont val="Times New Roman"/>
        <family val="1"/>
      </rPr>
      <t xml:space="preserve">  (mA/µm²) at 60 GHz</t>
    </r>
  </si>
  <si>
    <r>
      <t xml:space="preserve">    G</t>
    </r>
    <r>
      <rPr>
        <vertAlign val="subscript"/>
        <sz val="8"/>
        <color indexed="8"/>
        <rFont val="Times New Roman"/>
        <family val="1"/>
      </rPr>
      <t>A</t>
    </r>
    <r>
      <rPr>
        <sz val="8"/>
        <color indexed="8"/>
        <rFont val="Times New Roman"/>
        <family val="1"/>
      </rPr>
      <t xml:space="preserve"> (dB) at 60 GHz</t>
    </r>
  </si>
  <si>
    <r>
      <t xml:space="preserve">    NF</t>
    </r>
    <r>
      <rPr>
        <vertAlign val="subscript"/>
        <sz val="8"/>
        <color indexed="8"/>
        <rFont val="Times New Roman"/>
        <family val="1"/>
      </rPr>
      <t>MIN</t>
    </r>
    <r>
      <rPr>
        <sz val="8"/>
        <color indexed="8"/>
        <rFont val="Times New Roman"/>
        <family val="1"/>
      </rPr>
      <t xml:space="preserve"> (dB) at 94 GHz</t>
    </r>
  </si>
  <si>
    <r>
      <t xml:space="preserve">    J</t>
    </r>
    <r>
      <rPr>
        <vertAlign val="subscript"/>
        <sz val="8"/>
        <color indexed="8"/>
        <rFont val="Times New Roman"/>
        <family val="1"/>
      </rPr>
      <t>OPT</t>
    </r>
    <r>
      <rPr>
        <sz val="8"/>
        <color indexed="8"/>
        <rFont val="Times New Roman"/>
        <family val="1"/>
      </rPr>
      <t xml:space="preserve">  (mA/µm²) at 94 GHz</t>
    </r>
  </si>
  <si>
    <r>
      <t xml:space="preserve">    G</t>
    </r>
    <r>
      <rPr>
        <vertAlign val="subscript"/>
        <sz val="8"/>
        <color indexed="8"/>
        <rFont val="Times New Roman"/>
        <family val="1"/>
      </rPr>
      <t>A</t>
    </r>
    <r>
      <rPr>
        <sz val="8"/>
        <color indexed="8"/>
        <rFont val="Times New Roman"/>
        <family val="1"/>
      </rPr>
      <t xml:space="preserve"> (dB) at 94 GHz</t>
    </r>
  </si>
  <si>
    <r>
      <t xml:space="preserve">    NF</t>
    </r>
    <r>
      <rPr>
        <vertAlign val="subscript"/>
        <sz val="8"/>
        <color indexed="8"/>
        <rFont val="Times New Roman"/>
        <family val="1"/>
      </rPr>
      <t>MIN</t>
    </r>
    <r>
      <rPr>
        <sz val="8"/>
        <color indexed="8"/>
        <rFont val="Times New Roman"/>
        <family val="1"/>
      </rPr>
      <t xml:space="preserve"> (dB) at 140 GHz</t>
    </r>
  </si>
  <si>
    <r>
      <t xml:space="preserve">    J</t>
    </r>
    <r>
      <rPr>
        <vertAlign val="subscript"/>
        <sz val="8"/>
        <color indexed="8"/>
        <rFont val="Times New Roman"/>
        <family val="1"/>
      </rPr>
      <t>OPT</t>
    </r>
    <r>
      <rPr>
        <sz val="8"/>
        <color indexed="8"/>
        <rFont val="Times New Roman"/>
        <family val="1"/>
      </rPr>
      <t xml:space="preserve">  (mA/µm²) at 140 GHz</t>
    </r>
  </si>
  <si>
    <r>
      <t xml:space="preserve">    G</t>
    </r>
    <r>
      <rPr>
        <vertAlign val="subscript"/>
        <sz val="8"/>
        <color indexed="8"/>
        <rFont val="Times New Roman"/>
        <family val="1"/>
      </rPr>
      <t>A</t>
    </r>
    <r>
      <rPr>
        <sz val="8"/>
        <color indexed="8"/>
        <rFont val="Times New Roman"/>
        <family val="1"/>
      </rPr>
      <t xml:space="preserve"> (dB) at 140 GHz</t>
    </r>
  </si>
  <si>
    <r>
      <t xml:space="preserve">    NF</t>
    </r>
    <r>
      <rPr>
        <vertAlign val="subscript"/>
        <sz val="8"/>
        <color indexed="8"/>
        <rFont val="Times New Roman"/>
        <family val="1"/>
      </rPr>
      <t>MIN</t>
    </r>
    <r>
      <rPr>
        <sz val="8"/>
        <color indexed="8"/>
        <rFont val="Times New Roman"/>
        <family val="1"/>
      </rPr>
      <t xml:space="preserve"> (dB) at 220 GHz</t>
    </r>
  </si>
  <si>
    <r>
      <t xml:space="preserve">    J</t>
    </r>
    <r>
      <rPr>
        <vertAlign val="subscript"/>
        <sz val="8"/>
        <color indexed="8"/>
        <rFont val="Times New Roman"/>
        <family val="1"/>
      </rPr>
      <t>OPT</t>
    </r>
    <r>
      <rPr>
        <sz val="8"/>
        <color indexed="8"/>
        <rFont val="Times New Roman"/>
        <family val="1"/>
      </rPr>
      <t xml:space="preserve">  (mA/µm²) at 220 GHz</t>
    </r>
  </si>
  <si>
    <r>
      <t xml:space="preserve">    G</t>
    </r>
    <r>
      <rPr>
        <vertAlign val="subscript"/>
        <sz val="8"/>
        <color indexed="8"/>
        <rFont val="Times New Roman"/>
        <family val="1"/>
      </rPr>
      <t>A</t>
    </r>
    <r>
      <rPr>
        <sz val="8"/>
        <color indexed="8"/>
        <rFont val="Times New Roman"/>
        <family val="1"/>
      </rPr>
      <t xml:space="preserve"> (dB) at 220 GHz</t>
    </r>
  </si>
  <si>
    <t>Class A or AB Power Amplifier</t>
  </si>
  <si>
    <r>
      <t xml:space="preserve">    P</t>
    </r>
    <r>
      <rPr>
        <vertAlign val="subscript"/>
        <sz val="8"/>
        <color indexed="8"/>
        <rFont val="Times New Roman"/>
        <family val="1"/>
      </rPr>
      <t>OUT</t>
    </r>
    <r>
      <rPr>
        <sz val="8"/>
        <color indexed="8"/>
        <rFont val="Times New Roman"/>
        <family val="1"/>
      </rPr>
      <t xml:space="preserve"> at peak PAE at 60 GHz  (mW/µm)</t>
    </r>
  </si>
  <si>
    <t xml:space="preserve">    Peak efficiency at 60 GHz (%)</t>
  </si>
  <si>
    <t xml:space="preserve">    Gain at peak efficiency at 60 GHz (dB)</t>
  </si>
  <si>
    <r>
      <t xml:space="preserve">    P</t>
    </r>
    <r>
      <rPr>
        <vertAlign val="subscript"/>
        <sz val="8"/>
        <color indexed="8"/>
        <rFont val="Times New Roman"/>
        <family val="1"/>
      </rPr>
      <t>OUT</t>
    </r>
    <r>
      <rPr>
        <sz val="8"/>
        <color indexed="8"/>
        <rFont val="Times New Roman"/>
        <family val="1"/>
      </rPr>
      <t xml:space="preserve"> at peak efficiency at 94 GHz  (mW/µm)</t>
    </r>
  </si>
  <si>
    <t xml:space="preserve">    Peak efficiency at 94 GHz (%)</t>
  </si>
  <si>
    <t xml:space="preserve">    Gain at peak PAE at 94 GHz (dB)</t>
  </si>
  <si>
    <r>
      <t xml:space="preserve">    P</t>
    </r>
    <r>
      <rPr>
        <vertAlign val="subscript"/>
        <sz val="8"/>
        <color indexed="8"/>
        <rFont val="Times New Roman"/>
        <family val="1"/>
      </rPr>
      <t>OUT</t>
    </r>
    <r>
      <rPr>
        <sz val="8"/>
        <color indexed="8"/>
        <rFont val="Times New Roman"/>
        <family val="1"/>
      </rPr>
      <t xml:space="preserve"> at peak efficiency at 140 GHz  (mW/µm)</t>
    </r>
  </si>
  <si>
    <t xml:space="preserve">    Peak efficiency at 140 GHz (%)</t>
  </si>
  <si>
    <t xml:space="preserve">    Gain at peak PAE at 140 GHz (dB)</t>
  </si>
  <si>
    <r>
      <t xml:space="preserve">    P</t>
    </r>
    <r>
      <rPr>
        <vertAlign val="subscript"/>
        <sz val="8"/>
        <color indexed="8"/>
        <rFont val="Times New Roman"/>
        <family val="1"/>
      </rPr>
      <t>OUT</t>
    </r>
    <r>
      <rPr>
        <sz val="8"/>
        <color indexed="8"/>
        <rFont val="Times New Roman"/>
        <family val="1"/>
      </rPr>
      <t xml:space="preserve"> at peak efficiency at 220 GHz  (mW/µm)</t>
    </r>
  </si>
  <si>
    <t xml:space="preserve">    Peak efficiency at 220 GHz (%)</t>
  </si>
  <si>
    <t xml:space="preserve">    Gain at peak PAE at 220 GHz (dB)</t>
  </si>
  <si>
    <t>Colpitts VCO</t>
  </si>
  <si>
    <r>
      <t xml:space="preserve">    P</t>
    </r>
    <r>
      <rPr>
        <vertAlign val="subscript"/>
        <sz val="8"/>
        <color indexed="8"/>
        <rFont val="Times New Roman"/>
        <family val="1"/>
      </rPr>
      <t>OUT</t>
    </r>
    <r>
      <rPr>
        <sz val="8"/>
        <color indexed="8"/>
        <rFont val="Times New Roman"/>
        <family val="1"/>
      </rPr>
      <t xml:space="preserve"> at 60 GHz  (mW/µm)</t>
    </r>
  </si>
  <si>
    <t xml:space="preserve">    Efficiency at 60 GHz (%)</t>
  </si>
  <si>
    <t xml:space="preserve">    Phase Noise at 60 GHz (dBc/Hz @ 1 MHz offset)</t>
  </si>
  <si>
    <r>
      <t xml:space="preserve">    P</t>
    </r>
    <r>
      <rPr>
        <vertAlign val="subscript"/>
        <sz val="8"/>
        <color indexed="8"/>
        <rFont val="Times New Roman"/>
        <family val="1"/>
      </rPr>
      <t>OUT</t>
    </r>
    <r>
      <rPr>
        <sz val="8"/>
        <color indexed="8"/>
        <rFont val="Times New Roman"/>
        <family val="1"/>
      </rPr>
      <t xml:space="preserve"> at 94 GHz  (mW/µm)</t>
    </r>
  </si>
  <si>
    <t xml:space="preserve">    Efficiency at 94 GHz (%)</t>
  </si>
  <si>
    <t xml:space="preserve">    Phase Noise at 94 GHz (dBc/Hz @ 1 MHz offset)</t>
  </si>
  <si>
    <r>
      <t xml:space="preserve">    P</t>
    </r>
    <r>
      <rPr>
        <vertAlign val="subscript"/>
        <sz val="8"/>
        <color indexed="8"/>
        <rFont val="Times New Roman"/>
        <family val="1"/>
      </rPr>
      <t>OUT</t>
    </r>
    <r>
      <rPr>
        <sz val="8"/>
        <color indexed="8"/>
        <rFont val="Times New Roman"/>
        <family val="1"/>
      </rPr>
      <t xml:space="preserve"> at 140 GHz  (mW/µm)</t>
    </r>
  </si>
  <si>
    <t xml:space="preserve">    Efficiency at 140 GHz (%)</t>
  </si>
  <si>
    <t xml:space="preserve">    Phase Noise at 140 GHz (dBc/Hz @ 1 MHz offset)</t>
  </si>
  <si>
    <r>
      <t xml:space="preserve">    P</t>
    </r>
    <r>
      <rPr>
        <vertAlign val="subscript"/>
        <sz val="8"/>
        <color indexed="8"/>
        <rFont val="Times New Roman"/>
        <family val="1"/>
      </rPr>
      <t>OUT</t>
    </r>
    <r>
      <rPr>
        <sz val="8"/>
        <color indexed="8"/>
        <rFont val="Times New Roman"/>
        <family val="1"/>
      </rPr>
      <t xml:space="preserve"> at 220 GHz  (mW/µm)</t>
    </r>
  </si>
  <si>
    <t xml:space="preserve">    Efficiency at 220 GHz (%)</t>
  </si>
  <si>
    <t xml:space="preserve">    Phase Noise at 220 GHz (dBc/Hz @ 1 MHz offset)</t>
  </si>
  <si>
    <t xml:space="preserve">Table OSC2 </t>
  </si>
  <si>
    <t>Table OSC4</t>
  </si>
  <si>
    <t>Table OSC5</t>
  </si>
  <si>
    <t xml:space="preserve">Table OSC6 </t>
  </si>
  <si>
    <t>Table OSC8</t>
  </si>
  <si>
    <t xml:space="preserve">Table OSC9 </t>
  </si>
  <si>
    <t>Table OSC11</t>
  </si>
  <si>
    <t>Table OSC12</t>
  </si>
  <si>
    <t>Table OSC13</t>
  </si>
  <si>
    <t xml:space="preserve">Table OSC14 </t>
  </si>
  <si>
    <t>TBD*</t>
  </si>
  <si>
    <t>* Emergence of Autonomous Vehicles May Require Higher Data Rates</t>
  </si>
  <si>
    <t>Improved Electrical</t>
  </si>
  <si>
    <t>Increase Device Density</t>
  </si>
  <si>
    <t>AOC wavelengths/fiber</t>
  </si>
  <si>
    <t>Integrated laser/ modulator/MUX</t>
  </si>
  <si>
    <t>Integrated laser/ modulator/MUX/Isolator DeMUX detectors</t>
  </si>
  <si>
    <t>Low Power Laser</t>
  </si>
  <si>
    <t>Compact Modulator</t>
  </si>
  <si>
    <t>Legend</t>
  </si>
  <si>
    <t>Research</t>
  </si>
  <si>
    <t>Development</t>
  </si>
  <si>
    <t>Pilot Production</t>
  </si>
  <si>
    <t>Production &amp; Continuous Improvement</t>
  </si>
  <si>
    <t>Ge-on-Si Photodetectors</t>
  </si>
  <si>
    <t>Silicon Photonic InP-Laser/MZ &amp; Si WG</t>
  </si>
  <si>
    <t>Quantum Dot Laser</t>
  </si>
  <si>
    <t>Silicon Photonic with InP Laser/MZ/ MUX</t>
  </si>
  <si>
    <t>Dual Polarization Communication</t>
  </si>
  <si>
    <t>Data Center</t>
  </si>
  <si>
    <t>Between Racks</t>
  </si>
  <si>
    <t>Within Racks</t>
  </si>
  <si>
    <t>Application/ Technology</t>
  </si>
  <si>
    <t>Office and Factory LAN</t>
  </si>
  <si>
    <t>Small Business or Home</t>
  </si>
  <si>
    <t>Automotive</t>
  </si>
  <si>
    <t>Object Detection</t>
  </si>
  <si>
    <t xml:space="preserve">Control System Communication </t>
  </si>
  <si>
    <t>Position Detection</t>
  </si>
  <si>
    <t>Entertainment</t>
  </si>
  <si>
    <t>Photonic AOC</t>
  </si>
  <si>
    <t>IoT</t>
  </si>
  <si>
    <t>Sensors</t>
  </si>
  <si>
    <t>Aerospace</t>
  </si>
  <si>
    <t>X</t>
  </si>
  <si>
    <t>Plastic Fiber</t>
  </si>
  <si>
    <t>Multimode Fiber</t>
  </si>
  <si>
    <t>Free Space (LED)</t>
  </si>
  <si>
    <t>Free Space Laser</t>
  </si>
  <si>
    <t>LIDAR (Free Space)</t>
  </si>
  <si>
    <t>RADAR</t>
  </si>
  <si>
    <t>Navigation</t>
  </si>
  <si>
    <t>Weather Turbulence</t>
  </si>
  <si>
    <t>Communication</t>
  </si>
  <si>
    <t>Environmental Control</t>
  </si>
  <si>
    <t>Biomedical mobile</t>
  </si>
  <si>
    <t>R</t>
  </si>
  <si>
    <t>Between Data Centers</t>
  </si>
  <si>
    <t>Microwave</t>
  </si>
  <si>
    <t>Waveguide</t>
  </si>
  <si>
    <t>Instrument Display</t>
  </si>
  <si>
    <t xml:space="preserve"> </t>
  </si>
  <si>
    <t>Airframe Reliability</t>
  </si>
  <si>
    <t>C</t>
  </si>
  <si>
    <t>M</t>
  </si>
  <si>
    <t>Security</t>
  </si>
  <si>
    <t>Single Mode</t>
  </si>
  <si>
    <t>Optical Mode</t>
  </si>
  <si>
    <t>Multi/Single Mode</t>
  </si>
  <si>
    <t>Modulator</t>
  </si>
  <si>
    <t>Package</t>
  </si>
  <si>
    <t>On-Chip</t>
  </si>
  <si>
    <t>Currently In Use</t>
  </si>
  <si>
    <t>Conventional Copper (Digital)</t>
  </si>
  <si>
    <t>Telecom</t>
  </si>
  <si>
    <t>mm Wave</t>
  </si>
  <si>
    <t>Long Haul</t>
  </si>
  <si>
    <t>Metro</t>
  </si>
  <si>
    <t>FTTX</t>
  </si>
  <si>
    <t>Short Range IoT</t>
  </si>
  <si>
    <t>Appliance Control</t>
  </si>
  <si>
    <t>HVAC Control</t>
  </si>
  <si>
    <t>Medical/Health</t>
  </si>
  <si>
    <t>Embedded Medical Monitors</t>
  </si>
  <si>
    <t>Worn Health Monitors</t>
  </si>
  <si>
    <t>Fixed Medical Metrology</t>
  </si>
  <si>
    <t>Optical Isolators</t>
  </si>
  <si>
    <t>Laser Power Supply</t>
  </si>
  <si>
    <t>Decoder</t>
  </si>
  <si>
    <t xml:space="preserve">Table OSC3 </t>
  </si>
  <si>
    <t xml:space="preserve">Table OSC7 </t>
  </si>
  <si>
    <t xml:space="preserve">Table OSC10 </t>
  </si>
  <si>
    <t xml:space="preserve">Table OSC16 </t>
  </si>
  <si>
    <t>Single Mode Fiber Connected to Server and Routers</t>
  </si>
  <si>
    <t>Potential Solutions</t>
  </si>
  <si>
    <t xml:space="preserve">AOC </t>
  </si>
  <si>
    <t>Potential Solutions for High Data Rate Sensors</t>
  </si>
  <si>
    <t>Quantum Well ElectroOptic modulator</t>
  </si>
  <si>
    <t>AOC Si Photonics</t>
  </si>
  <si>
    <t>Data Rate (Mbps)</t>
  </si>
  <si>
    <t>Power (W)</t>
  </si>
  <si>
    <t>4G Frequency</t>
  </si>
  <si>
    <t>3G Frequency</t>
  </si>
  <si>
    <t>LP WAN</t>
  </si>
  <si>
    <t>Range (km) Urban</t>
  </si>
  <si>
    <t>Range (km) Rural</t>
  </si>
  <si>
    <t>Blue Tooth</t>
  </si>
  <si>
    <t>1. BR: Basic Blue Tooth Rate</t>
  </si>
  <si>
    <t>2. EDR: Enhanced Blue Tooth Data Rate</t>
  </si>
  <si>
    <t>Direct/ Modulator</t>
  </si>
  <si>
    <t>4,000 (WDM-PONS)</t>
  </si>
  <si>
    <t>Wavelength spacing, GHz (min.)</t>
  </si>
  <si>
    <t>Modulation Format</t>
  </si>
  <si>
    <t>Short Range (Local Area Broadcast and Networks)</t>
  </si>
  <si>
    <t>Beam Concentration</t>
  </si>
  <si>
    <t>Simplex or Duplex</t>
  </si>
  <si>
    <t>Power Transmitted, milliwatts</t>
  </si>
  <si>
    <t>10's</t>
  </si>
  <si>
    <t>10+ Gbs</t>
  </si>
  <si>
    <t>Typically none</t>
  </si>
  <si>
    <t>Visible to near IR</t>
  </si>
  <si>
    <t>Simplex dominates, duplex of interest</t>
  </si>
  <si>
    <t>On-Off Keying</t>
  </si>
  <si>
    <t>Pulse Amplitude Modulation</t>
  </si>
  <si>
    <t xml:space="preserve">*This is the initial listing of Key Attributes for free space optical communications links and remains a work in progress, especially regarding future needs.    </t>
  </si>
  <si>
    <t>OOK**, Wavelength change, PAM***, others</t>
  </si>
  <si>
    <t>**OOK</t>
  </si>
  <si>
    <t>***PAM</t>
  </si>
  <si>
    <t>Standby Power (mW)</t>
  </si>
  <si>
    <t>Wireless Power Budget (mW)</t>
  </si>
  <si>
    <t>IoT Tx/Rx Power/bit (µW/b)</t>
  </si>
  <si>
    <t>Bluetooth Device Range (m) Class 2</t>
  </si>
  <si>
    <t>2.5</t>
  </si>
  <si>
    <t>Class 1 Range (m)</t>
  </si>
  <si>
    <t>Class 2 Range (m)</t>
  </si>
  <si>
    <t>Class 3 Range (m)</t>
  </si>
  <si>
    <t>3. BLE: Blue Tooth Low Energy</t>
  </si>
  <si>
    <t>4. BlueTooth 5</t>
  </si>
  <si>
    <t>35/0.2-1</t>
  </si>
  <si>
    <t>Class 1 Broadcast Power (mW)</t>
  </si>
  <si>
    <t>Class 2 Broadcast Power (mW)</t>
  </si>
  <si>
    <t>Class 3 Broadcast Power (mW)</t>
  </si>
  <si>
    <t>400/100</t>
  </si>
  <si>
    <t>40/10</t>
  </si>
  <si>
    <t>BT Tranceiver Power</t>
  </si>
  <si>
    <t>10/40</t>
  </si>
  <si>
    <t>Mobile Smart Phone</t>
  </si>
  <si>
    <t>RF LPWAN</t>
  </si>
  <si>
    <t>Long Range IoT</t>
  </si>
  <si>
    <t xml:space="preserve">Directional Control Router (for Laser) </t>
  </si>
  <si>
    <t>Mobile Device Wireless Performance Requirements</t>
  </si>
  <si>
    <t>2/3</t>
  </si>
  <si>
    <t>&gt;400</t>
  </si>
  <si>
    <t>Multi-/Single-mode</t>
  </si>
  <si>
    <r>
      <t>1/multi</t>
    </r>
    <r>
      <rPr>
        <vertAlign val="superscript"/>
        <sz val="10"/>
        <rFont val="Arial"/>
        <family val="2"/>
      </rPr>
      <t>2</t>
    </r>
  </si>
  <si>
    <t>VCSEL/Edge</t>
  </si>
  <si>
    <t>Into-out of Chip Physical Modulation Method (direct  or modulator)</t>
  </si>
  <si>
    <t>Laser Source</t>
  </si>
  <si>
    <t>Multimode/VCSEL</t>
  </si>
  <si>
    <t>Multimode/Quantum Dot</t>
  </si>
  <si>
    <t>Into-out of Package Physical Modulation Method (direct  or modulator)</t>
  </si>
  <si>
    <t>Plasmonic Mach Zehnder</t>
  </si>
  <si>
    <t>Max Effective Bandwidth per End Customer (Mbps)</t>
  </si>
  <si>
    <t>analogue, 4096 QAM</t>
  </si>
  <si>
    <t>&lt;80 km</t>
  </si>
  <si>
    <t>[3] assuming integrated laser on Si after 2019, 40 mW on WDM laser at high temperature not demonstrated yet</t>
  </si>
  <si>
    <t>RX: receiver</t>
  </si>
  <si>
    <t>TIA: trans impedance amplifier</t>
  </si>
  <si>
    <t>FEC: error code correction</t>
  </si>
  <si>
    <t>&lt;40 nm photodiode with plasmonic focusing optics</t>
  </si>
  <si>
    <t>20 dbm</t>
  </si>
  <si>
    <t>LAN to ~10 Km Max Data Rate/ Wavelength (Gb/s)</t>
  </si>
  <si>
    <t>&lt;~ 10 meters</t>
  </si>
  <si>
    <t>Table OSC1  Technologies Mapped to Applications</t>
  </si>
  <si>
    <t>Conventional 
Copper 
(Analog)</t>
  </si>
  <si>
    <t>Table OSC2   Optical Interconnect Building Blocks</t>
  </si>
  <si>
    <t>Silicon Photonic DeMUX/ 
Ge-on-Si Photodetectors</t>
  </si>
  <si>
    <t>Quantum Well ElectroOptic Modulator</t>
  </si>
  <si>
    <t>Integrated Transceiver</t>
  </si>
  <si>
    <t>Photonic Crystal Laser</t>
  </si>
  <si>
    <t>Plasmonic Mach Zehnder Modulator</t>
  </si>
  <si>
    <t>Max # Wavelengths per Fiber/Waveguide</t>
  </si>
  <si>
    <t>On-Card Power Dissipation, Excluding CDR, pJ/bit</t>
  </si>
  <si>
    <t>Integrated InP-on-Si laser/ Modulator/MUX</t>
  </si>
  <si>
    <t>Integrated InP-on-Si laser/ Modulator/MUX/ DeMUX Detectors</t>
  </si>
  <si>
    <t>Integrated Transmitter &amp; Detector Electronics</t>
  </si>
  <si>
    <t>Bulk Semiconductor Franz-Keldysh Effect  (III-V, Ge) </t>
  </si>
  <si>
    <t>Bulk Semiconductor Franz-Keldysh effect (III-V, Ge) </t>
  </si>
  <si>
    <t>Diplexer/
Triplexer, SFP, XFP</t>
  </si>
  <si>
    <t xml:space="preserve">Diplexer/
Triplexer, SFP, XFP </t>
  </si>
  <si>
    <t>Diplexer/
Triplexer, XFP,  ?</t>
  </si>
  <si>
    <t>2,000 
(WDM-PONS)</t>
  </si>
  <si>
    <t>Uplink, Data Rate/wavelength, Gb/s</t>
  </si>
  <si>
    <t>Optical Wavelength, Single Mode</t>
  </si>
  <si>
    <t>Max # Wavelengths/fiber, Down and Up</t>
  </si>
  <si>
    <t>Power Dissipation, Watts/Wavelength</t>
  </si>
  <si>
    <t>Optical Mode; Multi/Single</t>
  </si>
  <si>
    <t>Integrated Signal Conditioner/Laser Driver/Laser</t>
  </si>
  <si>
    <t>Integrated Signal Conditioner/Driver/Laser/ modulator/MUX</t>
  </si>
  <si>
    <t>Integrated deMUX/Detector/Amplifier/ Signal Conditioner</t>
  </si>
  <si>
    <t>single 
mode</t>
  </si>
  <si>
    <t>1310/1490/
1550</t>
  </si>
  <si>
    <t>BT Broadcast Power 
(mW) Class 2</t>
  </si>
  <si>
    <t>8. &lt;6 GHz</t>
  </si>
  <si>
    <t>9. mmWave 28 GHz</t>
  </si>
  <si>
    <t>7. Assumes 4G LTE though 2017, Massive MIMO &lt;6 GHz through 2023 and both Massive MIMO&lt;6GHz and mm Wave beyond 2025.</t>
  </si>
  <si>
    <t>200–300</t>
  </si>
  <si>
    <t>&lt;4 GHz</t>
  </si>
  <si>
    <t>max # wavelengths/
waveguide</t>
  </si>
  <si>
    <t>Massive MIMO Frequency 
&lt;6 GHz</t>
  </si>
  <si>
    <t>Offstate Breakdown (volts) @ Vd=1 mA/mm</t>
  </si>
  <si>
    <r>
      <t>Jc at Peak fT (mA/µm</t>
    </r>
    <r>
      <rPr>
        <vertAlign val="superscript"/>
        <sz val="10"/>
        <color theme="1"/>
        <rFont val="Times New Roman"/>
        <family val="1"/>
      </rPr>
      <t>2</t>
    </r>
    <r>
      <rPr>
        <sz val="10"/>
        <color theme="1"/>
        <rFont val="Times New Roman"/>
        <family val="1"/>
      </rPr>
      <t>)</t>
    </r>
  </si>
  <si>
    <t>[a]  For 70 nm, 50 nm, 35 nm, and 25 nm gate lengths, the indium mole fraction values should be viewed as equivalent alloy compositions for composite InGaAs/InAs channels</t>
  </si>
  <si>
    <t>GaAs PHEMT (low noise)(0.3–120 GHz)</t>
  </si>
  <si>
    <r>
      <t xml:space="preserve">Test fixture must have alignment required for output and input.  Tester optical detectors must be able to operate at frequencies </t>
    </r>
    <r>
      <rPr>
        <i/>
        <sz val="10"/>
        <color theme="1"/>
        <rFont val="Arial"/>
        <family val="2"/>
      </rPr>
      <t>1.5X</t>
    </r>
    <r>
      <rPr>
        <sz val="10"/>
        <color theme="1"/>
        <rFont val="Arial"/>
        <family val="2"/>
      </rPr>
      <t xml:space="preserve"> of IC to allow testing of signal edges and skews.</t>
    </r>
  </si>
  <si>
    <t>6 micron diameter high index (~1.5) glass core, 125 micron diameter lower index (~1.45) outer glass cladding, overall diameter of 250 microns with 125 micron polymer buffer.</t>
  </si>
  <si>
    <t>Up to 32 levels 
(5 bit) per single phase near term, 1024 levels (10 bit) long term</t>
  </si>
  <si>
    <t>usually &lt;0.1 watt
(10 dbm)</t>
  </si>
  <si>
    <t>~1 Amp/Optical watt (i.e. 1 milliamp with 1 milliwatt, 0 dbm of optical power.</t>
  </si>
  <si>
    <t>Going beyond ~50 GHz requires detectors ~1 micron in diameter resulting in complex challenges and maybe implementing plasmonic detectors.</t>
  </si>
  <si>
    <t>A variety of probes (methods to get light into and out of optical ports, such as fibers, waveguides or elements such as lenses, mirrors, etc.) are likely to be required.  Gratings on wafer are a common coupling method. For SM applications, alignment of the probes to the DUT (device under test) of 
&lt;0.5 microns, sometimes &lt;0.1 microns will be required.  
MM applications require &lt;5 micron alignment.</t>
  </si>
  <si>
    <t>Typically -30 dbm 
or higher, 650 nm 
to 1,700 nm, up to 
50 Ghz</t>
  </si>
  <si>
    <t>50 to 60 micron diameter high index (~1.5) glass core, 125 micron diameter lower index (~1.45) outer glass cladding, overall diameter of 250 microns with 125 micron polymer buffer.</t>
  </si>
  <si>
    <t>GaN HEMT</t>
  </si>
  <si>
    <t>InP HEMT and GaAs MHEMT (0.3–300 GHz)</t>
  </si>
  <si>
    <t>Communication*</t>
  </si>
  <si>
    <t xml:space="preserve">Measurement** </t>
  </si>
  <si>
    <t>** Note: Measurement (M) indicates that the capability is used in the measurement process.</t>
  </si>
  <si>
    <t>* Note: Communication (C) indicates that the capability is used for Communication purposes</t>
  </si>
  <si>
    <t>C***</t>
  </si>
  <si>
    <t>***  RF is used to communicate with implanted medical devices.</t>
  </si>
  <si>
    <t>0.2/0.4</t>
    <phoneticPr fontId="0"/>
  </si>
  <si>
    <t>0.125/0.5</t>
    <phoneticPr fontId="0"/>
  </si>
  <si>
    <t>"BLE (Long Range) Data Date (Mbps)"</t>
    <phoneticPr fontId="0"/>
  </si>
  <si>
    <t>BLE (Long Range) User Data Date (Mbps)</t>
    <phoneticPr fontId="0"/>
  </si>
  <si>
    <t>0.02/0.1</t>
    <phoneticPr fontId="0"/>
  </si>
  <si>
    <r>
      <t>1/2</t>
    </r>
    <r>
      <rPr>
        <vertAlign val="superscript"/>
        <sz val="10"/>
        <rFont val="Arial"/>
        <family val="2"/>
      </rPr>
      <t>4</t>
    </r>
  </si>
  <si>
    <t>Data Rate (Gbps)**</t>
  </si>
  <si>
    <t xml:space="preserve">** Based on Standards by the Media Oriented Systems Transport (MOST) Cooperative and IEEE 802.3by </t>
  </si>
  <si>
    <t>Wi-Fi Max Data Rate (Gbps) Range 45 m</t>
  </si>
  <si>
    <t>Table OSC17</t>
  </si>
  <si>
    <r>
      <t>Description</t>
    </r>
    <r>
      <rPr>
        <sz val="10"/>
        <color theme="1"/>
        <rFont val="Times New Roman"/>
        <family val="1"/>
      </rPr>
      <t xml:space="preserve"> (why is it a challenge?)</t>
    </r>
  </si>
  <si>
    <r>
      <t>·</t>
    </r>
    <r>
      <rPr>
        <sz val="7"/>
        <color theme="1"/>
        <rFont val="Times New Roman"/>
        <family val="1"/>
      </rPr>
      <t xml:space="preserve">         </t>
    </r>
    <r>
      <rPr>
        <sz val="10"/>
        <color theme="1"/>
        <rFont val="Times New Roman"/>
        <family val="1"/>
      </rPr>
      <t>Design, but specially fabrication in “Z” is “hard”. Some type of 3D printing might enable this technical solution.</t>
    </r>
  </si>
  <si>
    <t>Description</t>
  </si>
  <si>
    <t>5G mm Wave Noise Cancellation.</t>
  </si>
  <si>
    <t>Develop methods for communication between systems with different wavelengths, polarizations, modulations.</t>
  </si>
  <si>
    <r>
      <t>·</t>
    </r>
    <r>
      <rPr>
        <sz val="7"/>
        <color theme="1"/>
        <rFont val="Times New Roman"/>
        <family val="1"/>
      </rPr>
      <t xml:space="preserve">         </t>
    </r>
    <r>
      <rPr>
        <sz val="10"/>
        <color theme="1"/>
        <rFont val="Times New Roman"/>
        <family val="1"/>
      </rPr>
      <t>Devices are needed to translate and transmit photonic modulated information to a system with a different modulation scheme (i.e., Modulation Converters).</t>
    </r>
  </si>
  <si>
    <r>
      <t>·</t>
    </r>
    <r>
      <rPr>
        <sz val="7"/>
        <color theme="1"/>
        <rFont val="Times New Roman"/>
        <family val="1"/>
      </rPr>
      <t xml:space="preserve">         </t>
    </r>
    <r>
      <rPr>
        <sz val="10"/>
        <color theme="1"/>
        <rFont val="Times New Roman"/>
        <family val="1"/>
      </rPr>
      <t>Regenerate digital signals in the optical domain without returning to the electronic domain, a capability that is likely to require non-linear optical materials.</t>
    </r>
  </si>
  <si>
    <r>
      <t>·</t>
    </r>
    <r>
      <rPr>
        <sz val="7"/>
        <color theme="1"/>
        <rFont val="Times New Roman"/>
        <family val="1"/>
      </rPr>
      <t xml:space="preserve">         </t>
    </r>
    <r>
      <rPr>
        <sz val="10"/>
        <color theme="1"/>
        <rFont val="Times New Roman"/>
        <family val="1"/>
      </rPr>
      <t>Perform logic operations in the optical domain.</t>
    </r>
  </si>
  <si>
    <t>Table OSC6   Data Center Inside of Rack Requirements and Potential Solutions</t>
  </si>
  <si>
    <t>Table OSC7 Telecommunications Optical Interconnect Requirements</t>
  </si>
  <si>
    <t>Table OSC11   Mobile Device Wireless Performance Requirements</t>
  </si>
  <si>
    <t xml:space="preserve">1 - Intel announced integrated CWDM4 shipments August, 2016 </t>
  </si>
  <si>
    <t>2 - Silicon photonics integrated into AOC may accelerate conversion to single mode with multiple wavelengths/fiber</t>
  </si>
  <si>
    <t>INDEX</t>
  </si>
  <si>
    <t>100Tb/s</t>
  </si>
  <si>
    <t>100 Tb/s</t>
  </si>
  <si>
    <t>250 Tb/s</t>
  </si>
  <si>
    <t>4,000 
(WDM-PONS)</t>
  </si>
  <si>
    <t>10,000 (WDM-PONS)</t>
  </si>
  <si>
    <t>Data Rate (Gbps)***</t>
  </si>
  <si>
    <t>*** Based on iNEMI &lt;200m POF requirements for Automobiles, Buildings, and Active Optical Cables</t>
  </si>
  <si>
    <t>Max Link Data Rate</t>
  </si>
  <si>
    <t>1Tbps</t>
  </si>
  <si>
    <t>4Tbps</t>
  </si>
  <si>
    <t>Data Rate, Gbps</t>
  </si>
  <si>
    <t>Typical Download Rate Gbps</t>
  </si>
  <si>
    <t>Typical Upload Rate Gbps</t>
  </si>
  <si>
    <t>Data Rate/fiber (Gbit/s)</t>
  </si>
  <si>
    <t># Wavelengths [2]</t>
  </si>
  <si>
    <t>Number of Bits per symbol (HOM) [3]</t>
  </si>
  <si>
    <t>Laser Output Power (dBm) [4]</t>
  </si>
  <si>
    <t xml:space="preserve">Data Rate/ Lane[1] (Gbit/s) </t>
  </si>
  <si>
    <t>4.6-7</t>
  </si>
  <si>
    <t>Sensor Data Rate</t>
  </si>
  <si>
    <t>1080i</t>
  </si>
  <si>
    <t>1080p</t>
  </si>
  <si>
    <t>4K Video</t>
  </si>
  <si>
    <t>Fisheye</t>
  </si>
  <si>
    <t xml:space="preserve">LiDAR </t>
  </si>
  <si>
    <t>Horizontal Pixels</t>
  </si>
  <si>
    <t>Vertical Pixels</t>
  </si>
  <si>
    <t>Total Pixels</t>
  </si>
  <si>
    <t>Number of Colors</t>
  </si>
  <si>
    <t>bits/pixel</t>
  </si>
  <si>
    <t>Refresh cycles/s</t>
  </si>
  <si>
    <t>Data Rate (Gb/s)</t>
  </si>
  <si>
    <t>Table OSC18   Optical Interconnect Test Capability Requirements</t>
  </si>
  <si>
    <t>Table OSC15   IoT Wireless Performance Requirements (Battery)</t>
  </si>
  <si>
    <t>Table OSC14   Aerospace Optical Interconnect Requirements (Preliminary)</t>
  </si>
  <si>
    <t>Table OSC13   Automotive Optical Interconnect Requirements</t>
  </si>
  <si>
    <t xml:space="preserve">Table OSC15 </t>
  </si>
  <si>
    <t>Table OSC18</t>
  </si>
  <si>
    <t>Data Rate/Link (Gb/Sec)</t>
  </si>
  <si>
    <t>Technologies Mapped to Applications</t>
  </si>
  <si>
    <t>Difficult Challenges</t>
  </si>
  <si>
    <t>Wavelength Division Multiplexing Module Performance Requirements</t>
  </si>
  <si>
    <t>Office and Factory LAN Requirements and Potential Solutions</t>
  </si>
  <si>
    <t>Free Space Optical Communication - Key Attribute Needs*</t>
  </si>
  <si>
    <t>Autonomous Vehicle Sensor Communication Data Rates</t>
  </si>
  <si>
    <t>IoT Wireless Performance Requirements (Battery)</t>
  </si>
  <si>
    <t>RF and Analog Mixed-Signal Bipolar Technology Requirements</t>
  </si>
  <si>
    <t>Group III-V Compound Semiconductor FET and Bipolar Transistors Technology Requirements</t>
  </si>
  <si>
    <t>Table OSC4   Wavelength Division Multiplexing Module Performance Requirements</t>
  </si>
  <si>
    <t>Table OSC16   RF and Analog Mixed-Signal Bipolar Technology Requirements</t>
  </si>
  <si>
    <t>2</t>
  </si>
  <si>
    <t>6. Maximum  Unobstructed Cell Data Range</t>
  </si>
  <si>
    <t>7. Maximum range for 4G LTE</t>
  </si>
  <si>
    <t>8. Maximum range for 5G mmWave</t>
  </si>
  <si>
    <t>9. BlueTooth 5 enhanced range of 4X the basic range has a data rate of 1Mbps</t>
  </si>
  <si>
    <t>10. BlueTooth 5 double data rates only work at the basic range</t>
  </si>
  <si>
    <t>RF Bluetooth (2.45 GHz)</t>
  </si>
  <si>
    <t>RF GPS (1.22 GHz &amp; 1.575 GHz)</t>
  </si>
  <si>
    <t>Tera Hertz</t>
  </si>
  <si>
    <t>Imaging</t>
  </si>
  <si>
    <t>Proposed</t>
  </si>
  <si>
    <t>P</t>
  </si>
  <si>
    <t>Achieving high frequency, energy efficient  ADC/DAC technology compatible with CMOS processing.</t>
  </si>
  <si>
    <t>Components to meet 5G Performance Requirements.</t>
  </si>
  <si>
    <r>
      <rPr>
        <sz val="10"/>
        <color theme="1"/>
        <rFont val="Symbol"/>
        <family val="1"/>
        <charset val="2"/>
      </rPr>
      <t>·</t>
    </r>
    <r>
      <rPr>
        <sz val="10"/>
        <color theme="1"/>
        <rFont val="Times New Roman"/>
        <family val="1"/>
      </rPr>
      <t> </t>
    </r>
    <r>
      <rPr>
        <sz val="7"/>
        <color theme="1"/>
        <rFont val="Times New Roman"/>
        <family val="1"/>
      </rPr>
      <t xml:space="preserve">         </t>
    </r>
    <r>
      <rPr>
        <sz val="10"/>
        <color theme="1"/>
        <rFont val="Times New Roman"/>
        <family val="1"/>
      </rPr>
      <t>  Increasing energy efficiency of amplifiers while increasing operating frequency.</t>
    </r>
  </si>
  <si>
    <r>
      <rPr>
        <sz val="10"/>
        <color theme="1"/>
        <rFont val="Symbol"/>
        <family val="1"/>
        <charset val="2"/>
      </rPr>
      <t>·</t>
    </r>
    <r>
      <rPr>
        <sz val="7"/>
        <color theme="1"/>
        <rFont val="Times New Roman"/>
        <family val="1"/>
      </rPr>
      <t xml:space="preserve">         </t>
    </r>
    <r>
      <rPr>
        <sz val="10"/>
        <color theme="1"/>
        <rFont val="Times New Roman"/>
        <family val="1"/>
      </rPr>
      <t>Antennas to support multiple band communication in compact mobile devices.</t>
    </r>
  </si>
  <si>
    <r>
      <rPr>
        <sz val="10"/>
        <color theme="1"/>
        <rFont val="Symbol"/>
        <family val="1"/>
        <charset val="2"/>
      </rPr>
      <t>·</t>
    </r>
    <r>
      <rPr>
        <sz val="7"/>
        <color theme="1"/>
        <rFont val="Times New Roman"/>
        <family val="1"/>
      </rPr>
      <t>     </t>
    </r>
    <r>
      <rPr>
        <sz val="10"/>
        <color theme="1"/>
        <rFont val="Times New Roman"/>
        <family val="1"/>
      </rPr>
      <t>  High efficiency directional antennas are needed to increase range with low input power.</t>
    </r>
  </si>
  <si>
    <t>Integration of ASIC switches with optical I/O</t>
  </si>
  <si>
    <r>
      <t>·</t>
    </r>
    <r>
      <rPr>
        <sz val="7"/>
        <color theme="1"/>
        <rFont val="Times New Roman"/>
        <family val="1"/>
      </rPr>
      <t xml:space="preserve">         </t>
    </r>
    <r>
      <rPr>
        <sz val="10"/>
        <color theme="1"/>
        <rFont val="Times New Roman"/>
        <family val="1"/>
      </rPr>
      <t>Development of self aligning high density multi-fiber to package connectors with &lt;1dB loss.</t>
    </r>
  </si>
  <si>
    <r>
      <t>·</t>
    </r>
    <r>
      <rPr>
        <sz val="7"/>
        <color theme="1"/>
        <rFont val="Times New Roman"/>
        <family val="1"/>
      </rPr>
      <t xml:space="preserve">         </t>
    </r>
    <r>
      <rPr>
        <sz val="10"/>
        <color theme="1"/>
        <rFont val="Times New Roman"/>
        <family val="1"/>
      </rPr>
      <t>Integration of high density silicon photonics into the package with ASIC switch.</t>
    </r>
  </si>
  <si>
    <r>
      <t>·</t>
    </r>
    <r>
      <rPr>
        <sz val="7"/>
        <color theme="1"/>
        <rFont val="Times New Roman"/>
        <family val="1"/>
      </rPr>
      <t xml:space="preserve">         </t>
    </r>
    <r>
      <rPr>
        <sz val="10"/>
        <color theme="1"/>
        <rFont val="Times New Roman"/>
        <family val="1"/>
      </rPr>
      <t>Lasers integrated on silicon photonics could require high electrical power and have lifetime issues with the ASIC thermal generation.</t>
    </r>
  </si>
  <si>
    <r>
      <rPr>
        <sz val="10"/>
        <rFont val="Symbol"/>
        <family val="1"/>
        <charset val="2"/>
      </rPr>
      <t>·</t>
    </r>
    <r>
      <rPr>
        <b/>
        <sz val="16"/>
        <rFont val="Times New Roman"/>
        <family val="1"/>
      </rPr>
      <t>  </t>
    </r>
    <r>
      <rPr>
        <sz val="10"/>
        <rFont val="Times New Roman"/>
        <family val="1"/>
      </rPr>
      <t>Having the laser separate from the ASIC package requires additional fiber connections and optical routing within the package.</t>
    </r>
  </si>
  <si>
    <t>Agreeing on standards for silicon photonic form factor and interfaces.</t>
  </si>
  <si>
    <r>
      <t>·</t>
    </r>
    <r>
      <rPr>
        <sz val="7"/>
        <color theme="1"/>
        <rFont val="Times New Roman"/>
        <family val="1"/>
      </rPr>
      <t xml:space="preserve">         </t>
    </r>
    <r>
      <rPr>
        <sz val="10"/>
        <color theme="1"/>
        <rFont val="Times New Roman"/>
        <family val="1"/>
      </rPr>
      <t xml:space="preserve"> Multiple manufacturers are developing competing solutions. Multiple manufacturers are developing competing solutions.</t>
    </r>
  </si>
  <si>
    <r>
      <t>·</t>
    </r>
    <r>
      <rPr>
        <sz val="7"/>
        <color theme="1"/>
        <rFont val="Times New Roman"/>
        <family val="1"/>
      </rPr>
      <t xml:space="preserve">         </t>
    </r>
    <r>
      <rPr>
        <sz val="10"/>
        <color theme="1"/>
        <rFont val="Times New Roman"/>
        <family val="1"/>
      </rPr>
      <t xml:space="preserve"> Technology development is expensive.</t>
    </r>
  </si>
  <si>
    <r>
      <t>·</t>
    </r>
    <r>
      <rPr>
        <sz val="7"/>
        <color theme="1"/>
        <rFont val="Times New Roman"/>
        <family val="1"/>
      </rPr>
      <t>        </t>
    </r>
    <r>
      <rPr>
        <sz val="10"/>
        <color theme="1"/>
        <rFont val="Times New Roman"/>
        <family val="1"/>
      </rPr>
      <t>The market is small, so little incentive for competitors to develop standards.</t>
    </r>
  </si>
  <si>
    <t>Near-Term Challenges: 2019–2026</t>
  </si>
  <si>
    <t>Long-Term Challenges: 2027–2034</t>
  </si>
  <si>
    <r>
      <t>·</t>
    </r>
    <r>
      <rPr>
        <sz val="10"/>
        <color theme="1"/>
        <rFont val="Times New Roman"/>
        <family val="1"/>
      </rPr>
      <t>         White noise is expected to be 30–36 dB higher than 4G, so circuits are needed to cancel the noise.</t>
    </r>
  </si>
  <si>
    <r>
      <t xml:space="preserve">·         </t>
    </r>
    <r>
      <rPr>
        <sz val="10"/>
        <color theme="1"/>
        <rFont val="Times New Roman"/>
        <family val="1"/>
      </rPr>
      <t>High density of RF signals are expected to interfere with mmWave communication, so circuits are needed to cancel these signals.</t>
    </r>
  </si>
  <si>
    <r>
      <t>·</t>
    </r>
    <r>
      <rPr>
        <sz val="7"/>
        <color theme="1"/>
        <rFont val="Times New Roman"/>
        <family val="1"/>
      </rPr>
      <t>        </t>
    </r>
    <r>
      <rPr>
        <sz val="10"/>
        <color theme="1"/>
        <rFont val="Times New Roman"/>
        <family val="1"/>
      </rPr>
      <t>This may require use of noise phase resonators (e.g. photonic resonators) with multiple clocks.</t>
    </r>
  </si>
  <si>
    <t>Increasing the density of silicon photonics to reduce cost while reducing power consumption</t>
  </si>
  <si>
    <r>
      <t>·</t>
    </r>
    <r>
      <rPr>
        <sz val="7"/>
        <color theme="1"/>
        <rFont val="Times New Roman"/>
        <family val="1"/>
      </rPr>
      <t xml:space="preserve">         </t>
    </r>
    <r>
      <rPr>
        <sz val="10"/>
        <color theme="1"/>
        <rFont val="Times New Roman"/>
        <family val="1"/>
      </rPr>
      <t>Optical devices are often linear or planar yet much could be done, especially to reduce size, utilizing the 3rd dimension.</t>
    </r>
  </si>
  <si>
    <r>
      <t>·</t>
    </r>
    <r>
      <rPr>
        <sz val="7"/>
        <color theme="1"/>
        <rFont val="Times New Roman"/>
        <family val="1"/>
      </rPr>
      <t>        </t>
    </r>
    <r>
      <rPr>
        <sz val="10"/>
        <color theme="1"/>
        <rFont val="Times New Roman"/>
        <family val="1"/>
      </rPr>
      <t>Developing low power higher efficiency lasers and modulators requires new technology.</t>
    </r>
  </si>
  <si>
    <r>
      <t>·</t>
    </r>
    <r>
      <rPr>
        <sz val="7"/>
        <color theme="1"/>
        <rFont val="Times New Roman"/>
        <family val="1"/>
      </rPr>
      <t>       </t>
    </r>
    <r>
      <rPr>
        <sz val="10"/>
        <color theme="1"/>
        <rFont val="Times New Roman"/>
        <family val="1"/>
      </rPr>
      <t> Technology is needed to up or down shift photons to different wavelengths.</t>
    </r>
  </si>
  <si>
    <r>
      <t>·</t>
    </r>
    <r>
      <rPr>
        <sz val="7"/>
        <color theme="1"/>
        <rFont val="Times New Roman"/>
        <family val="1"/>
      </rPr>
      <t>        </t>
    </r>
    <r>
      <rPr>
        <sz val="10"/>
        <color theme="1"/>
        <rFont val="Times New Roman"/>
        <family val="1"/>
      </rPr>
      <t>Technology is needed to change polarization of light when entering a different system.</t>
    </r>
  </si>
  <si>
    <r>
      <t xml:space="preserve">·       </t>
    </r>
    <r>
      <rPr>
        <sz val="10"/>
        <color theme="1"/>
        <rFont val="Times New Roman"/>
        <family val="1"/>
      </rPr>
      <t>Switches must arbitrate between conflicting routing request which adds latency.</t>
    </r>
  </si>
  <si>
    <r>
      <t>·</t>
    </r>
    <r>
      <rPr>
        <sz val="7"/>
        <color theme="1"/>
        <rFont val="Times New Roman"/>
        <family val="1"/>
      </rPr>
      <t xml:space="preserve">         </t>
    </r>
    <r>
      <rPr>
        <sz val="10"/>
        <color theme="1"/>
        <rFont val="Times New Roman"/>
        <family val="1"/>
      </rPr>
      <t xml:space="preserve">Signals from the CPU must be serialized, converted to photons, and (photons converted to electrical be routed then converted back to photons multiple times). </t>
    </r>
  </si>
  <si>
    <r>
      <t>·</t>
    </r>
    <r>
      <rPr>
        <sz val="10"/>
        <color theme="1"/>
        <rFont val="Times New Roman"/>
        <family val="1"/>
      </rPr>
      <t>       Identify a strategy for reliable O/I with point to point connectivity.</t>
    </r>
  </si>
  <si>
    <r>
      <t>·</t>
    </r>
    <r>
      <rPr>
        <sz val="7"/>
        <color theme="1"/>
        <rFont val="Times New Roman"/>
        <family val="1"/>
      </rPr>
      <t xml:space="preserve">         </t>
    </r>
    <r>
      <rPr>
        <sz val="10"/>
        <color theme="1"/>
        <rFont val="Times New Roman"/>
        <family val="1"/>
      </rPr>
      <t>May need a hybrid switch for small packet vs. large file messages.</t>
    </r>
  </si>
  <si>
    <r>
      <t>·</t>
    </r>
    <r>
      <rPr>
        <sz val="9"/>
        <color theme="1"/>
        <rFont val="Times New Roman"/>
        <family val="1"/>
      </rPr>
      <t>       </t>
    </r>
    <r>
      <rPr>
        <sz val="10"/>
        <color theme="1"/>
        <rFont val="Times New Roman"/>
        <family val="1"/>
      </rPr>
      <t> Compact low-cost reliable parallel optical connector SMF-to-silicon-photonic-circuits, with large number of fibers (&gt;16)</t>
    </r>
  </si>
  <si>
    <t>-3 dbm</t>
  </si>
  <si>
    <t># wavelengths/ fiber</t>
  </si>
  <si>
    <t>4</t>
  </si>
  <si>
    <t>*Based on iNEMI 2019 Roadmap Optoelectronics TWG Chapter</t>
  </si>
  <si>
    <t>5G Maximum Data Rate (Gbps)</t>
  </si>
  <si>
    <r>
      <t>·</t>
    </r>
    <r>
      <rPr>
        <sz val="7"/>
        <color theme="1"/>
        <rFont val="Times New Roman"/>
        <family val="1"/>
      </rPr>
      <t xml:space="preserve">         </t>
    </r>
    <r>
      <rPr>
        <sz val="10"/>
        <color theme="1"/>
        <rFont val="Times New Roman"/>
        <family val="1"/>
      </rPr>
      <t>ADC efficiency degrades at sample rates above 50G samples/s (200Gb/s).</t>
    </r>
  </si>
  <si>
    <r>
      <t>·</t>
    </r>
    <r>
      <rPr>
        <sz val="7"/>
        <color theme="1"/>
        <rFont val="Times New Roman"/>
        <family val="1"/>
      </rPr>
      <t xml:space="preserve">         </t>
    </r>
    <r>
      <rPr>
        <sz val="10"/>
        <color theme="1"/>
        <rFont val="Times New Roman"/>
        <family val="1"/>
      </rPr>
      <t>Identifying an energy efficient communication architecture and protocol.</t>
    </r>
  </si>
  <si>
    <t>Increasing energy efficiency of communication above 10 Gbps for 6G.</t>
  </si>
  <si>
    <t>Reducing latency of communication between CPUs and memory or other CPUs in data centers.</t>
  </si>
  <si>
    <t>Table OSC17   Group III-V Compound Semiconductor FET and Bipolar Transistors Technology Requirements</t>
  </si>
  <si>
    <r>
      <rPr>
        <sz val="10"/>
        <color theme="1"/>
        <rFont val="Symbol"/>
        <family val="1"/>
        <charset val="2"/>
      </rPr>
      <t>·</t>
    </r>
    <r>
      <rPr>
        <sz val="10"/>
        <color theme="1"/>
        <rFont val="Times New Roman"/>
        <family val="1"/>
      </rPr>
      <t xml:space="preserve">        Uncertain whether 3D package or 3D hetero monolithic integration can provide a cost effective solution.</t>
    </r>
  </si>
  <si>
    <r>
      <rPr>
        <sz val="10"/>
        <color theme="1"/>
        <rFont val="Symbol"/>
        <family val="1"/>
        <charset val="2"/>
      </rPr>
      <t>·</t>
    </r>
    <r>
      <rPr>
        <sz val="10"/>
        <color theme="1"/>
        <rFont val="Times New Roman"/>
        <family val="1"/>
      </rPr>
      <t xml:space="preserve">     Communication losses between components in planar thin film MCMs may be too high at &gt;0.1 THz frequencies (&lt;1dB).  </t>
    </r>
  </si>
  <si>
    <r>
      <rPr>
        <sz val="10"/>
        <color theme="1"/>
        <rFont val="Symbol"/>
        <family val="1"/>
        <charset val="2"/>
      </rPr>
      <t>·</t>
    </r>
    <r>
      <rPr>
        <sz val="7"/>
        <color theme="1"/>
        <rFont val="Times New Roman"/>
        <family val="1"/>
      </rPr>
      <t xml:space="preserve">       </t>
    </r>
    <r>
      <rPr>
        <sz val="10"/>
        <color theme="1"/>
        <rFont val="Times New Roman"/>
        <family val="1"/>
      </rPr>
      <t>Developing energy efficient components to support high data rate communication for 6G</t>
    </r>
  </si>
  <si>
    <t>Reducing signal losses for 6G+ communication between components in mobile RF devices</t>
  </si>
  <si>
    <t>Nanowire VCSEL</t>
  </si>
  <si>
    <t>Edge Emitter</t>
  </si>
  <si>
    <t>Electroabsorption Modulators</t>
  </si>
  <si>
    <t xml:space="preserve">Electro Absorption (EOA)  </t>
  </si>
  <si>
    <t>Table OSC3  Difficult Challenges</t>
  </si>
  <si>
    <t>Table OSC12   Autonomous Vehicle Sensor Communication Requirements</t>
  </si>
  <si>
    <t>[1] feasibility assuming integration on Si-photonics : control of dense WDM over a broad range of temperature is challenging with Si</t>
  </si>
  <si>
    <t>Single Mode/Edge Emitter</t>
  </si>
  <si>
    <r>
      <rPr>
        <vertAlign val="superscript"/>
        <sz val="11"/>
        <color theme="1"/>
        <rFont val="Arial"/>
        <family val="2"/>
      </rPr>
      <t>1</t>
    </r>
    <r>
      <rPr>
        <sz val="11"/>
        <color theme="1"/>
        <rFont val="Arial"/>
        <family val="2"/>
      </rPr>
      <t xml:space="preserve"> Industry consensus is that data communication will be bypassing the backplane and moving directly to the card or package</t>
    </r>
  </si>
  <si>
    <t>Fiber to Wi-Fi</t>
  </si>
  <si>
    <t>Transceiver Power (mW)</t>
  </si>
  <si>
    <t>6G Maximum Data Rate (Gbps)</t>
  </si>
  <si>
    <t>50 (200)</t>
  </si>
  <si>
    <t>100 (200)</t>
  </si>
  <si>
    <t>100 (400?)</t>
  </si>
  <si>
    <t>200 (400?)</t>
  </si>
  <si>
    <t>50 (100/200)</t>
  </si>
  <si>
    <t>Silicon Photonic Integrated Transceiver (Package Integration)</t>
  </si>
  <si>
    <t>In some products</t>
  </si>
  <si>
    <t>Global interconnects??</t>
  </si>
  <si>
    <t>Package Level Integration</t>
  </si>
  <si>
    <t>Better Thermal Stability</t>
  </si>
  <si>
    <t>Couple of mW</t>
  </si>
  <si>
    <t>Need I/O for Multicore Fiber</t>
  </si>
  <si>
    <t>Multicore Fiber</t>
  </si>
  <si>
    <t>Table OSC5   Data Center Active Optical Cable: Out of Rack Requirements and Potential Solutions</t>
  </si>
  <si>
    <t xml:space="preserve">AOC Energy Consumption  (pJ/bit) </t>
  </si>
  <si>
    <t>5. Maximum 5G Data Rates</t>
  </si>
  <si>
    <t xml:space="preserve">80 km to 100 km </t>
  </si>
  <si>
    <t>Table OSC8   Fiber to X (FTTX) Requirements and Potential Solutions</t>
  </si>
  <si>
    <t>Table OSC9   Office and Factory LAN Requirements and Potential Solutions</t>
  </si>
  <si>
    <t>Table OSC10    Free Space Optical Communication - Key Attribute Needs*</t>
  </si>
  <si>
    <t>[1] a lane is for a single data stream with only amplitude modulation in a fiber (per wavelength)</t>
  </si>
  <si>
    <r>
      <t>Bluetooth BR</t>
    </r>
    <r>
      <rPr>
        <vertAlign val="superscript"/>
        <sz val="10"/>
        <rFont val="Arial"/>
        <family val="2"/>
      </rPr>
      <t>1</t>
    </r>
    <r>
      <rPr>
        <sz val="10"/>
        <rFont val="Arial"/>
        <family val="2"/>
      </rPr>
      <t xml:space="preserve"> Data Rate (Mbps)</t>
    </r>
  </si>
  <si>
    <r>
      <t>Bluetooth EDR</t>
    </r>
    <r>
      <rPr>
        <vertAlign val="superscript"/>
        <sz val="10"/>
        <rFont val="Arial"/>
        <family val="2"/>
      </rPr>
      <t>2</t>
    </r>
    <r>
      <rPr>
        <sz val="10"/>
        <rFont val="Arial"/>
        <family val="2"/>
      </rPr>
      <t xml:space="preserve"> Data Rate (Mbps)</t>
    </r>
  </si>
  <si>
    <r>
      <t>BLE</t>
    </r>
    <r>
      <rPr>
        <vertAlign val="superscript"/>
        <sz val="10"/>
        <rFont val="Arial"/>
        <family val="2"/>
      </rPr>
      <t>3</t>
    </r>
    <r>
      <rPr>
        <sz val="10"/>
        <rFont val="Arial"/>
        <family val="2"/>
      </rPr>
      <t xml:space="preserve"> Data Rate (Mbps)</t>
    </r>
  </si>
  <si>
    <r>
      <t>BLE</t>
    </r>
    <r>
      <rPr>
        <vertAlign val="superscript"/>
        <sz val="10"/>
        <rFont val="Arial"/>
        <family val="2"/>
      </rPr>
      <t>3</t>
    </r>
    <r>
      <rPr>
        <sz val="10"/>
        <rFont val="Arial"/>
        <family val="2"/>
      </rPr>
      <t xml:space="preserve"> User Data Rate (Mbps)</t>
    </r>
  </si>
  <si>
    <r>
      <t>Wi-Fi Ultra High Data Rate (Gbps)</t>
    </r>
    <r>
      <rPr>
        <vertAlign val="superscript"/>
        <sz val="10"/>
        <rFont val="Arial"/>
        <family val="2"/>
      </rPr>
      <t>5</t>
    </r>
    <r>
      <rPr>
        <sz val="10"/>
        <rFont val="Arial"/>
        <family val="2"/>
      </rPr>
      <t>[60 GHz] Range  
~15 m (obstruction sensitive)</t>
    </r>
  </si>
  <si>
    <r>
      <t>Cellular Data Rate Gbps (Max.)</t>
    </r>
    <r>
      <rPr>
        <vertAlign val="superscript"/>
        <sz val="10"/>
        <rFont val="Arial"/>
        <family val="2"/>
      </rPr>
      <t>6</t>
    </r>
  </si>
  <si>
    <r>
      <t>Max. Cell Range</t>
    </r>
    <r>
      <rPr>
        <vertAlign val="superscript"/>
        <sz val="10"/>
        <rFont val="Arial"/>
        <family val="2"/>
      </rPr>
      <t>7</t>
    </r>
    <r>
      <rPr>
        <sz val="10"/>
        <rFont val="Arial"/>
        <family val="2"/>
      </rPr>
      <t xml:space="preserve"> (km)[unobstructed]</t>
    </r>
  </si>
  <si>
    <r>
      <rPr>
        <sz val="9"/>
        <color rgb="FF000000"/>
        <rFont val="Arial"/>
        <family val="2"/>
      </rPr>
      <t>5.</t>
    </r>
    <r>
      <rPr>
        <vertAlign val="superscript"/>
        <sz val="9"/>
        <color rgb="FF000000"/>
        <rFont val="Arial"/>
        <family val="2"/>
      </rPr>
      <t xml:space="preserve"> </t>
    </r>
    <r>
      <rPr>
        <sz val="9"/>
        <color rgb="FF000000"/>
        <rFont val="Arial"/>
        <family val="2"/>
      </rPr>
      <t xml:space="preserve">The Wi-Fi data rate is modeled based on the following speculative timeline on industrial standards:  802.11ad in 2021, and WirelessHD 1.1 in 2024. </t>
    </r>
  </si>
  <si>
    <r>
      <t>BR</t>
    </r>
    <r>
      <rPr>
        <vertAlign val="superscript"/>
        <sz val="10"/>
        <rFont val="Arial"/>
        <family val="2"/>
      </rPr>
      <t>1</t>
    </r>
    <r>
      <rPr>
        <sz val="10"/>
        <rFont val="Arial"/>
        <family val="2"/>
      </rPr>
      <t>Data Rate (Mbps) Continuous Transmission</t>
    </r>
  </si>
  <si>
    <r>
      <t>EDR</t>
    </r>
    <r>
      <rPr>
        <vertAlign val="superscript"/>
        <sz val="10"/>
        <rFont val="Arial"/>
        <family val="2"/>
      </rPr>
      <t xml:space="preserve">2 </t>
    </r>
    <r>
      <rPr>
        <sz val="10"/>
        <rFont val="Arial"/>
        <family val="2"/>
      </rPr>
      <t>Data Rate (Mbps) Continuous Transmission</t>
    </r>
  </si>
  <si>
    <r>
      <t>BLE</t>
    </r>
    <r>
      <rPr>
        <vertAlign val="superscript"/>
        <sz val="10"/>
        <rFont val="Arial"/>
        <family val="2"/>
      </rPr>
      <t>3</t>
    </r>
    <r>
      <rPr>
        <sz val="10"/>
        <rFont val="Arial"/>
        <family val="2"/>
      </rPr>
      <t xml:space="preserve"> Min. Range (m)</t>
    </r>
  </si>
  <si>
    <r>
      <t>"BLE (Long Range)</t>
    </r>
    <r>
      <rPr>
        <vertAlign val="superscript"/>
        <sz val="10"/>
        <rFont val="Arial"/>
        <family val="2"/>
      </rPr>
      <t>4</t>
    </r>
    <r>
      <rPr>
        <sz val="10"/>
        <rFont val="Arial"/>
        <family val="2"/>
      </rPr>
      <t xml:space="preserve"> Data Date (Mbps)"</t>
    </r>
  </si>
  <si>
    <r>
      <t>BLE (Long Range)</t>
    </r>
    <r>
      <rPr>
        <vertAlign val="superscript"/>
        <sz val="10"/>
        <rFont val="Arial"/>
        <family val="2"/>
      </rPr>
      <t>4</t>
    </r>
    <r>
      <rPr>
        <sz val="10"/>
        <rFont val="Arial"/>
        <family val="2"/>
      </rPr>
      <t xml:space="preserve"> User Data Date (Mbps)</t>
    </r>
  </si>
  <si>
    <r>
      <t>BLE Long Range</t>
    </r>
    <r>
      <rPr>
        <vertAlign val="superscript"/>
        <sz val="10"/>
        <rFont val="Arial"/>
        <family val="2"/>
      </rPr>
      <t>4</t>
    </r>
    <r>
      <rPr>
        <sz val="10"/>
        <rFont val="Arial"/>
        <family val="2"/>
      </rPr>
      <t xml:space="preserve"> (m)</t>
    </r>
  </si>
  <si>
    <r>
      <t>Cellular Data Rate Gbps (Min.)</t>
    </r>
    <r>
      <rPr>
        <vertAlign val="superscript"/>
        <sz val="10"/>
        <rFont val="Arial"/>
        <family val="2"/>
      </rPr>
      <t>5</t>
    </r>
  </si>
  <si>
    <r>
      <t>Max. Cell Range</t>
    </r>
    <r>
      <rPr>
        <vertAlign val="superscript"/>
        <sz val="10"/>
        <rFont val="Arial"/>
        <family val="2"/>
      </rPr>
      <t>6</t>
    </r>
    <r>
      <rPr>
        <sz val="10"/>
        <rFont val="Arial"/>
        <family val="2"/>
      </rPr>
      <t xml:space="preserve"> (km)[unobstructed]</t>
    </r>
  </si>
  <si>
    <t>RF 
Wi-Fi</t>
  </si>
  <si>
    <t>Wavelength, nm</t>
  </si>
  <si>
    <t>mmWave Frequency 
(28 GHz)</t>
  </si>
  <si>
    <t>mmWave Frequency 
(~38 GHz)</t>
  </si>
  <si>
    <t>mmWave Frequency 
(~72 GHz)</t>
  </si>
  <si>
    <t>6. Assumes that Massive MIMO will be implemented in 2019 and full 5G performance in 2025.</t>
  </si>
  <si>
    <t>&lt; 200 meters, PF-GI-POF (Perfluorinated Graded Index Plastic Optical Fiber)</t>
  </si>
  <si>
    <t>Maximum Available Gain (dB) @ 0.9 GHz</t>
  </si>
  <si>
    <t>Maximum Available Gain (dB) @ 1.8 GHz</t>
  </si>
  <si>
    <r>
      <t xml:space="preserve">    NF</t>
    </r>
    <r>
      <rPr>
        <vertAlign val="subscript"/>
        <sz val="8"/>
        <rFont val="Times New Roman"/>
        <family val="1"/>
      </rPr>
      <t>MIN</t>
    </r>
    <r>
      <rPr>
        <sz val="8"/>
        <rFont val="Times New Roman"/>
        <family val="1"/>
      </rPr>
      <t xml:space="preserve"> (dB) @ 60GHz</t>
    </r>
  </si>
  <si>
    <t xml:space="preserve">       Breakdown (volts) @Id=1mA/mm </t>
  </si>
  <si>
    <t>(Links to tables in this file are below)</t>
  </si>
  <si>
    <t>2023 Outside System Connectivity Tables (These tables remain unchanged from 2022.)</t>
  </si>
  <si>
    <t>© 2023 IEEE. Personal use of this material is permitted. Permission from IEEE must be obtained for all other uses, in any current or future media, including reprinting/republishing this material for advertising or promotional purposes, creating new collective works, for resale or redistribution to servers or lists, or reuse of any copyrighted component of this work in other works.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</si>
</sst>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0.00_ "/>
    <numFmt numFmtId="166" formatCode="0.000"/>
  </numFmts>
  <fonts count="90" x14ac:knownFonts="1">
    <font>
      <sz val="11"/>
      <color theme="1"/>
      <name val="Calibri"/>
      <family val="2"/>
      <scheme val="minor"/>
    </font>
    <font>
      <sz val="10"/>
      <name val="Arial"/>
      <family val="2"/>
    </font>
    <font>
      <b/>
      <sz val="10"/>
      <name val="Arial"/>
      <family val="2"/>
    </font>
    <font>
      <sz val="11"/>
      <color indexed="8"/>
      <name val="Calibri"/>
      <family val="2"/>
    </font>
    <font>
      <i/>
      <sz val="8"/>
      <name val="Times New Roman"/>
      <family val="1"/>
    </font>
    <font>
      <sz val="11"/>
      <color theme="0"/>
      <name val="Calibri"/>
      <family val="2"/>
      <scheme val="minor"/>
    </font>
    <font>
      <sz val="11"/>
      <color rgb="FF006100"/>
      <name val="Calibri"/>
      <family val="2"/>
      <scheme val="minor"/>
    </font>
    <font>
      <sz val="11"/>
      <name val="Arial"/>
      <family val="2"/>
    </font>
    <font>
      <sz val="11"/>
      <color theme="1"/>
      <name val="Arial"/>
      <family val="2"/>
    </font>
    <font>
      <sz val="10"/>
      <color rgb="FF000000"/>
      <name val="Arial"/>
      <family val="2"/>
    </font>
    <font>
      <b/>
      <sz val="11"/>
      <color theme="1"/>
      <name val="Calibri"/>
      <family val="2"/>
      <scheme val="minor"/>
    </font>
    <font>
      <i/>
      <sz val="12"/>
      <color theme="1"/>
      <name val="Arial"/>
      <family val="2"/>
    </font>
    <font>
      <b/>
      <i/>
      <sz val="8"/>
      <name val="Times New Roman"/>
      <family val="1"/>
    </font>
    <font>
      <sz val="11"/>
      <color theme="0"/>
      <name val="Arial"/>
      <family val="2"/>
    </font>
    <font>
      <i/>
      <sz val="11"/>
      <color theme="1"/>
      <name val="Arial"/>
      <family val="2"/>
    </font>
    <font>
      <b/>
      <sz val="11"/>
      <color theme="1"/>
      <name val="Arial"/>
      <family val="2"/>
    </font>
    <font>
      <sz val="10"/>
      <color theme="1"/>
      <name val="Arial"/>
      <family val="2"/>
    </font>
    <font>
      <sz val="10"/>
      <name val="Times New Roman"/>
      <family val="1"/>
    </font>
    <font>
      <i/>
      <sz val="8"/>
      <color indexed="8"/>
      <name val="Times New Roman"/>
      <family val="1"/>
    </font>
    <font>
      <sz val="8"/>
      <color indexed="8"/>
      <name val="Times New Roman"/>
      <family val="1"/>
    </font>
    <font>
      <b/>
      <sz val="8"/>
      <name val="Arial"/>
      <family val="2"/>
    </font>
    <font>
      <b/>
      <sz val="8"/>
      <color indexed="9"/>
      <name val="Arial"/>
      <family val="2"/>
    </font>
    <font>
      <sz val="9"/>
      <name val="Arial"/>
      <family val="2"/>
    </font>
    <font>
      <sz val="8"/>
      <name val="Times New Roman"/>
      <family val="1"/>
    </font>
    <font>
      <sz val="8"/>
      <name val="Arial"/>
      <family val="2"/>
    </font>
    <font>
      <b/>
      <sz val="8"/>
      <color indexed="8"/>
      <name val="Arial"/>
      <family val="2"/>
    </font>
    <font>
      <b/>
      <i/>
      <sz val="8"/>
      <color indexed="8"/>
      <name val="Times New Roman"/>
      <family val="1"/>
    </font>
    <font>
      <b/>
      <sz val="8"/>
      <color indexed="10"/>
      <name val="Arial"/>
      <family val="2"/>
    </font>
    <font>
      <vertAlign val="subscript"/>
      <sz val="10"/>
      <color indexed="8"/>
      <name val="Times New Roman"/>
      <family val="1"/>
    </font>
    <font>
      <sz val="9"/>
      <color indexed="8"/>
      <name val="Times New Roman"/>
      <family val="1"/>
    </font>
    <font>
      <vertAlign val="subscript"/>
      <sz val="10"/>
      <name val="Times New Roman"/>
      <family val="1"/>
    </font>
    <font>
      <vertAlign val="subscript"/>
      <sz val="8"/>
      <name val="Times New Roman"/>
      <family val="1"/>
    </font>
    <font>
      <i/>
      <sz val="9"/>
      <name val="Times New Roman"/>
      <family val="1"/>
    </font>
    <font>
      <b/>
      <sz val="8"/>
      <color theme="0"/>
      <name val="Arial"/>
      <family val="2"/>
    </font>
    <font>
      <sz val="8"/>
      <color theme="0"/>
      <name val="Arial"/>
      <family val="2"/>
    </font>
    <font>
      <b/>
      <sz val="9"/>
      <name val="Arial"/>
      <family val="2"/>
    </font>
    <font>
      <vertAlign val="superscript"/>
      <sz val="10"/>
      <color indexed="8"/>
      <name val="Times New Roman"/>
      <family val="1"/>
    </font>
    <font>
      <b/>
      <sz val="8"/>
      <name val="Times New Roman"/>
      <family val="1"/>
    </font>
    <font>
      <b/>
      <sz val="8"/>
      <color indexed="9"/>
      <name val="Times New Roman"/>
      <family val="1"/>
    </font>
    <font>
      <i/>
      <sz val="11"/>
      <color indexed="8"/>
      <name val="Times New Roman"/>
      <family val="1"/>
    </font>
    <font>
      <b/>
      <i/>
      <sz val="8"/>
      <name val="Arial"/>
      <family val="2"/>
    </font>
    <font>
      <vertAlign val="subscript"/>
      <sz val="8"/>
      <color indexed="8"/>
      <name val="Times New Roman"/>
      <family val="1"/>
    </font>
    <font>
      <vertAlign val="superscript"/>
      <sz val="8"/>
      <color indexed="8"/>
      <name val="Times New Roman"/>
      <family val="1"/>
    </font>
    <font>
      <sz val="8"/>
      <color indexed="8"/>
      <name val="Symbol"/>
      <family val="1"/>
      <charset val="2"/>
    </font>
    <font>
      <sz val="8"/>
      <color rgb="FFFF0000"/>
      <name val="Times New Roman"/>
      <family val="1"/>
    </font>
    <font>
      <b/>
      <sz val="10"/>
      <name val="Wingdings 2"/>
      <family val="1"/>
      <charset val="2"/>
    </font>
    <font>
      <b/>
      <sz val="14"/>
      <color theme="1"/>
      <name val="Calibri"/>
      <family val="2"/>
      <scheme val="minor"/>
    </font>
    <font>
      <vertAlign val="superscript"/>
      <sz val="11"/>
      <color theme="1"/>
      <name val="Arial"/>
      <family val="2"/>
    </font>
    <font>
      <b/>
      <sz val="11"/>
      <color rgb="FFFF0000"/>
      <name val="Calibri"/>
      <family val="2"/>
      <scheme val="minor"/>
    </font>
    <font>
      <b/>
      <sz val="10"/>
      <color rgb="FF000000"/>
      <name val="Arial"/>
      <family val="2"/>
    </font>
    <font>
      <vertAlign val="superscript"/>
      <sz val="10"/>
      <name val="Arial"/>
      <family val="2"/>
    </font>
    <font>
      <sz val="11"/>
      <color theme="1"/>
      <name val="Calibri"/>
      <family val="2"/>
      <scheme val="minor"/>
    </font>
    <font>
      <b/>
      <sz val="11"/>
      <color theme="0"/>
      <name val="Arial"/>
      <family val="2"/>
    </font>
    <font>
      <b/>
      <sz val="11"/>
      <name val="Arial"/>
      <family val="2"/>
    </font>
    <font>
      <i/>
      <sz val="11"/>
      <color theme="0"/>
      <name val="Arial"/>
      <family val="2"/>
    </font>
    <font>
      <b/>
      <sz val="10"/>
      <color theme="1"/>
      <name val="Arial"/>
      <family val="2"/>
    </font>
    <font>
      <sz val="10"/>
      <color theme="1"/>
      <name val="Calibri"/>
      <family val="2"/>
      <scheme val="minor"/>
    </font>
    <font>
      <b/>
      <i/>
      <sz val="10"/>
      <name val="Times New Roman"/>
      <family val="1"/>
    </font>
    <font>
      <sz val="10"/>
      <color theme="1"/>
      <name val="Times New Roman"/>
      <family val="1"/>
    </font>
    <font>
      <b/>
      <i/>
      <sz val="10"/>
      <color theme="1"/>
      <name val="Times New Roman"/>
      <family val="1"/>
    </font>
    <font>
      <vertAlign val="superscript"/>
      <sz val="10"/>
      <color theme="1"/>
      <name val="Times New Roman"/>
      <family val="1"/>
    </font>
    <font>
      <sz val="8"/>
      <color theme="1"/>
      <name val="Times New Roman"/>
      <family val="1"/>
    </font>
    <font>
      <b/>
      <i/>
      <sz val="8"/>
      <color theme="1"/>
      <name val="Times New Roman"/>
      <family val="1"/>
    </font>
    <font>
      <i/>
      <sz val="10"/>
      <color theme="1"/>
      <name val="Arial"/>
      <family val="2"/>
    </font>
    <font>
      <i/>
      <sz val="10"/>
      <color theme="1"/>
      <name val="Times New Roman"/>
      <family val="1"/>
    </font>
    <font>
      <sz val="10"/>
      <color theme="1"/>
      <name val="Symbol"/>
      <family val="1"/>
      <charset val="2"/>
    </font>
    <font>
      <sz val="7"/>
      <color theme="1"/>
      <name val="Times New Roman"/>
      <family val="1"/>
    </font>
    <font>
      <b/>
      <sz val="10"/>
      <color theme="0"/>
      <name val="Arial"/>
      <family val="2"/>
    </font>
    <font>
      <u/>
      <sz val="11"/>
      <color theme="10"/>
      <name val="Calibri"/>
      <family val="2"/>
      <scheme val="minor"/>
    </font>
    <font>
      <b/>
      <sz val="9"/>
      <color theme="0"/>
      <name val="Arial"/>
      <family val="2"/>
    </font>
    <font>
      <sz val="10"/>
      <color theme="0"/>
      <name val="Arial"/>
      <family val="2"/>
    </font>
    <font>
      <sz val="11"/>
      <name val="Times New Roman"/>
      <family val="1"/>
    </font>
    <font>
      <b/>
      <sz val="16"/>
      <name val="Times New Roman"/>
      <family val="1"/>
    </font>
    <font>
      <sz val="10"/>
      <name val="Symbol"/>
      <family val="1"/>
      <charset val="2"/>
    </font>
    <font>
      <sz val="9"/>
      <color theme="1"/>
      <name val="Times New Roman"/>
      <family val="1"/>
    </font>
    <font>
      <sz val="9"/>
      <color theme="1"/>
      <name val="Symbol"/>
      <family val="1"/>
      <charset val="2"/>
    </font>
    <font>
      <sz val="9"/>
      <name val="Times New Roman"/>
      <family val="1"/>
    </font>
    <font>
      <b/>
      <sz val="9"/>
      <name val="Times New Roman"/>
      <family val="1"/>
    </font>
    <font>
      <b/>
      <sz val="9"/>
      <name val="Wingdings 2"/>
      <family val="1"/>
      <charset val="2"/>
    </font>
    <font>
      <sz val="9"/>
      <color theme="1"/>
      <name val="Calibri"/>
      <family val="2"/>
      <scheme val="minor"/>
    </font>
    <font>
      <sz val="9"/>
      <color theme="1"/>
      <name val="Arial"/>
      <family val="2"/>
    </font>
    <font>
      <sz val="9"/>
      <name val="Calibri"/>
      <family val="2"/>
      <scheme val="minor"/>
    </font>
    <font>
      <u/>
      <sz val="9"/>
      <color theme="10"/>
      <name val="Arial"/>
      <family val="2"/>
    </font>
    <font>
      <i/>
      <sz val="9"/>
      <color theme="1"/>
      <name val="Arial"/>
      <family val="2"/>
    </font>
    <font>
      <b/>
      <sz val="9"/>
      <color theme="1"/>
      <name val="Arial"/>
      <family val="2"/>
    </font>
    <font>
      <u/>
      <sz val="10"/>
      <color theme="10"/>
      <name val="Arial"/>
      <family val="2"/>
    </font>
    <font>
      <b/>
      <sz val="10"/>
      <color rgb="FFFF0000"/>
      <name val="Arial"/>
      <family val="2"/>
    </font>
    <font>
      <vertAlign val="superscript"/>
      <sz val="10"/>
      <color rgb="FF000000"/>
      <name val="Arial"/>
      <family val="2"/>
    </font>
    <font>
      <vertAlign val="superscript"/>
      <sz val="9"/>
      <color rgb="FF000000"/>
      <name val="Arial"/>
      <family val="2"/>
    </font>
    <font>
      <sz val="9"/>
      <color rgb="FF000000"/>
      <name val="Arial"/>
      <family val="2"/>
    </font>
  </fonts>
  <fills count="37">
    <fill>
      <patternFill patternType="none"/>
    </fill>
    <fill>
      <patternFill patternType="gray125"/>
    </fill>
    <fill>
      <patternFill patternType="solid">
        <fgColor theme="4" tint="0.79998168889431442"/>
        <bgColor indexed="64"/>
      </patternFill>
    </fill>
    <fill>
      <patternFill patternType="solid">
        <fgColor indexed="13"/>
        <bgColor indexed="64"/>
      </patternFill>
    </fill>
    <fill>
      <patternFill patternType="solid">
        <fgColor indexed="10"/>
        <bgColor indexed="64"/>
      </patternFill>
    </fill>
    <fill>
      <patternFill patternType="solid">
        <fgColor rgb="FFFF0000"/>
        <bgColor indexed="64"/>
      </patternFill>
    </fill>
    <fill>
      <patternFill patternType="solid">
        <fgColor rgb="FFFFFF00"/>
        <bgColor indexed="64"/>
      </patternFill>
    </fill>
    <fill>
      <patternFill patternType="solid">
        <fgColor rgb="FF00B0F0"/>
        <bgColor indexed="64"/>
      </patternFill>
    </fill>
    <fill>
      <patternFill patternType="solid">
        <fgColor theme="1"/>
        <bgColor indexed="64"/>
      </patternFill>
    </fill>
    <fill>
      <patternFill patternType="lightUp"/>
    </fill>
    <fill>
      <patternFill patternType="solid">
        <fgColor theme="3" tint="0.79998168889431442"/>
        <bgColor indexed="64"/>
      </patternFill>
    </fill>
    <fill>
      <patternFill patternType="solid">
        <fgColor rgb="FFC6EFCE"/>
      </patternFill>
    </fill>
    <fill>
      <patternFill patternType="solid">
        <fgColor theme="4"/>
      </patternFill>
    </fill>
    <fill>
      <patternFill patternType="solid">
        <fgColor theme="0"/>
        <bgColor indexed="64"/>
      </patternFill>
    </fill>
    <fill>
      <patternFill patternType="darkHorizontal">
        <fgColor indexed="51"/>
        <bgColor indexed="43"/>
      </patternFill>
    </fill>
    <fill>
      <patternFill patternType="solid">
        <fgColor indexed="15"/>
        <bgColor indexed="64"/>
      </patternFill>
    </fill>
    <fill>
      <patternFill patternType="solid">
        <fgColor indexed="47"/>
        <bgColor indexed="64"/>
      </patternFill>
    </fill>
    <fill>
      <patternFill patternType="solid">
        <fgColor indexed="9"/>
        <bgColor indexed="27"/>
      </patternFill>
    </fill>
    <fill>
      <patternFill patternType="solid">
        <fgColor indexed="13"/>
        <bgColor indexed="34"/>
      </patternFill>
    </fill>
    <fill>
      <patternFill patternType="solid">
        <fgColor indexed="9"/>
        <bgColor indexed="34"/>
      </patternFill>
    </fill>
    <fill>
      <patternFill patternType="solid">
        <fgColor indexed="10"/>
        <bgColor indexed="34"/>
      </patternFill>
    </fill>
    <fill>
      <patternFill patternType="solid">
        <fgColor indexed="10"/>
        <bgColor indexed="60"/>
      </patternFill>
    </fill>
    <fill>
      <patternFill patternType="solid">
        <fgColor rgb="FFFFFF00"/>
        <bgColor indexed="34"/>
      </patternFill>
    </fill>
    <fill>
      <patternFill patternType="solid">
        <fgColor rgb="FFFFCC99"/>
        <bgColor indexed="64"/>
      </patternFill>
    </fill>
    <fill>
      <patternFill patternType="solid">
        <fgColor rgb="FFDD0806"/>
        <bgColor indexed="64"/>
      </patternFill>
    </fill>
    <fill>
      <patternFill patternType="solid">
        <fgColor theme="4" tint="0.59996337778862885"/>
        <bgColor indexed="64"/>
      </patternFill>
    </fill>
    <fill>
      <patternFill patternType="solid">
        <fgColor rgb="FFFFFFFF"/>
        <bgColor indexed="64"/>
      </patternFill>
    </fill>
    <fill>
      <patternFill patternType="lightUp">
        <bgColor theme="0"/>
      </patternFill>
    </fill>
    <fill>
      <patternFill patternType="solid">
        <fgColor theme="3" tint="0.59996337778862885"/>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0" tint="-4.9989318521683403E-2"/>
        <bgColor indexed="64"/>
      </patternFill>
    </fill>
    <fill>
      <patternFill patternType="solid">
        <fgColor theme="9" tint="0.39997558519241921"/>
        <bgColor indexed="64"/>
      </patternFill>
    </fill>
    <fill>
      <patternFill patternType="solid">
        <fgColor rgb="FFD9D9D9"/>
        <bgColor indexed="64"/>
      </patternFill>
    </fill>
    <fill>
      <patternFill patternType="solid">
        <fgColor rgb="FFFF0000"/>
        <bgColor indexed="60"/>
      </patternFill>
    </fill>
    <fill>
      <patternFill patternType="solid">
        <fgColor rgb="FFFF0000"/>
        <bgColor indexed="34"/>
      </patternFill>
    </fill>
    <fill>
      <patternFill patternType="solid">
        <fgColor theme="4" tint="0.59999389629810485"/>
        <bgColor indexed="64"/>
      </patternFill>
    </fill>
  </fills>
  <borders count="103">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medium">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indexed="64"/>
      </right>
      <top style="medium">
        <color indexed="64"/>
      </top>
      <bottom style="medium">
        <color indexed="64"/>
      </bottom>
      <diagonal/>
    </border>
    <border>
      <left/>
      <right style="medium">
        <color indexed="64"/>
      </right>
      <top/>
      <bottom/>
      <diagonal/>
    </border>
    <border>
      <left style="thin">
        <color auto="1"/>
      </left>
      <right style="thin">
        <color auto="1"/>
      </right>
      <top/>
      <bottom/>
      <diagonal/>
    </border>
    <border>
      <left/>
      <right/>
      <top style="thin">
        <color auto="1"/>
      </top>
      <bottom style="thin">
        <color auto="1"/>
      </bottom>
      <diagonal/>
    </border>
    <border>
      <left style="medium">
        <color auto="1"/>
      </left>
      <right style="thin">
        <color auto="1"/>
      </right>
      <top/>
      <bottom/>
      <diagonal/>
    </border>
    <border>
      <left/>
      <right/>
      <top style="medium">
        <color auto="1"/>
      </top>
      <bottom/>
      <diagonal/>
    </border>
    <border>
      <left/>
      <right style="medium">
        <color auto="1"/>
      </right>
      <top style="medium">
        <color auto="1"/>
      </top>
      <bottom/>
      <diagonal/>
    </border>
    <border>
      <left style="thin">
        <color auto="1"/>
      </left>
      <right/>
      <top style="thin">
        <color auto="1"/>
      </top>
      <bottom/>
      <diagonal/>
    </border>
    <border>
      <left/>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style="thin">
        <color auto="1"/>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thin">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indexed="64"/>
      </left>
      <right style="thin">
        <color indexed="64"/>
      </right>
      <top/>
      <bottom style="thin">
        <color indexed="64"/>
      </bottom>
      <diagonal/>
    </border>
    <border>
      <left style="thin">
        <color indexed="63"/>
      </left>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auto="1"/>
      </top>
      <bottom style="thin">
        <color auto="1"/>
      </bottom>
      <diagonal/>
    </border>
    <border>
      <left style="thin">
        <color indexed="63"/>
      </left>
      <right/>
      <top style="thin">
        <color auto="1"/>
      </top>
      <bottom style="thin">
        <color auto="1"/>
      </bottom>
      <diagonal/>
    </border>
    <border>
      <left style="thin">
        <color indexed="63"/>
      </left>
      <right style="thin">
        <color auto="1"/>
      </right>
      <top style="thin">
        <color auto="1"/>
      </top>
      <bottom style="thin">
        <color auto="1"/>
      </bottom>
      <diagonal/>
    </border>
    <border>
      <left style="thin">
        <color indexed="63"/>
      </left>
      <right style="thin">
        <color indexed="63"/>
      </right>
      <top/>
      <bottom/>
      <diagonal/>
    </border>
    <border>
      <left style="thin">
        <color indexed="63"/>
      </left>
      <right/>
      <top/>
      <bottom/>
      <diagonal/>
    </border>
    <border>
      <left style="thin">
        <color indexed="63"/>
      </left>
      <right/>
      <top style="thin">
        <color indexed="63"/>
      </top>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auto="1"/>
      </bottom>
      <diagonal/>
    </border>
    <border>
      <left style="medium">
        <color auto="1"/>
      </left>
      <right style="thin">
        <color auto="1"/>
      </right>
      <top style="thin">
        <color auto="1"/>
      </top>
      <bottom style="thin">
        <color auto="1"/>
      </bottom>
      <diagonal/>
    </border>
    <border>
      <left/>
      <right style="medium">
        <color indexed="64"/>
      </right>
      <top style="thin">
        <color auto="1"/>
      </top>
      <bottom style="thin">
        <color auto="1"/>
      </bottom>
      <diagonal/>
    </border>
    <border>
      <left style="medium">
        <color auto="1"/>
      </left>
      <right/>
      <top style="thin">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medium">
        <color auto="1"/>
      </bottom>
      <diagonal/>
    </border>
    <border>
      <left/>
      <right/>
      <top style="thin">
        <color auto="1"/>
      </top>
      <bottom style="medium">
        <color auto="1"/>
      </bottom>
      <diagonal/>
    </border>
    <border>
      <left style="medium">
        <color auto="1"/>
      </left>
      <right/>
      <top style="thin">
        <color auto="1"/>
      </top>
      <bottom/>
      <diagonal/>
    </border>
    <border>
      <left style="medium">
        <color auto="1"/>
      </left>
      <right/>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right style="thin">
        <color auto="1"/>
      </right>
      <top style="medium">
        <color auto="1"/>
      </top>
      <bottom style="medium">
        <color auto="1"/>
      </bottom>
      <diagonal/>
    </border>
    <border>
      <left style="medium">
        <color auto="1"/>
      </left>
      <right/>
      <top style="medium">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style="thin">
        <color indexed="64"/>
      </left>
      <right/>
      <top/>
      <bottom/>
      <diagonal/>
    </border>
    <border>
      <left/>
      <right style="medium">
        <color auto="1"/>
      </right>
      <top style="thin">
        <color auto="1"/>
      </top>
      <bottom style="medium">
        <color auto="1"/>
      </bottom>
      <diagonal/>
    </border>
    <border>
      <left/>
      <right style="medium">
        <color indexed="64"/>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style="thin">
        <color auto="1"/>
      </left>
      <right style="medium">
        <color auto="1"/>
      </right>
      <top/>
      <bottom style="thin">
        <color auto="1"/>
      </bottom>
      <diagonal/>
    </border>
    <border>
      <left style="thin">
        <color auto="1"/>
      </left>
      <right style="medium">
        <color indexed="64"/>
      </right>
      <top/>
      <bottom/>
      <diagonal/>
    </border>
    <border>
      <left style="thin">
        <color indexed="64"/>
      </left>
      <right/>
      <top style="medium">
        <color indexed="64"/>
      </top>
      <bottom style="medium">
        <color auto="1"/>
      </bottom>
      <diagonal/>
    </border>
    <border>
      <left style="thin">
        <color auto="1"/>
      </left>
      <right style="medium">
        <color auto="1"/>
      </right>
      <top style="thin">
        <color auto="1"/>
      </top>
      <bottom/>
      <diagonal/>
    </border>
    <border>
      <left style="medium">
        <color auto="1"/>
      </left>
      <right style="medium">
        <color auto="1"/>
      </right>
      <top/>
      <bottom style="thin">
        <color auto="1"/>
      </bottom>
      <diagonal/>
    </border>
    <border>
      <left style="thin">
        <color indexed="64"/>
      </left>
      <right style="thin">
        <color indexed="64"/>
      </right>
      <top/>
      <bottom style="medium">
        <color auto="1"/>
      </bottom>
      <diagonal/>
    </border>
    <border>
      <left style="medium">
        <color indexed="64"/>
      </left>
      <right style="medium">
        <color indexed="64"/>
      </right>
      <top/>
      <bottom style="medium">
        <color indexed="64"/>
      </bottom>
      <diagonal/>
    </border>
    <border>
      <left style="medium">
        <color auto="1"/>
      </left>
      <right style="medium">
        <color indexed="64"/>
      </right>
      <top style="medium">
        <color auto="1"/>
      </top>
      <bottom/>
      <diagonal/>
    </border>
    <border>
      <left style="thin">
        <color indexed="63"/>
      </left>
      <right style="thin">
        <color auto="1"/>
      </right>
      <top style="thin">
        <color auto="1"/>
      </top>
      <bottom style="thin">
        <color auto="1"/>
      </bottom>
      <diagonal/>
    </border>
    <border>
      <left style="thin">
        <color indexed="63"/>
      </left>
      <right style="thin">
        <color auto="1"/>
      </right>
      <top/>
      <bottom/>
      <diagonal/>
    </border>
    <border>
      <left style="thin">
        <color auto="1"/>
      </left>
      <right style="thin">
        <color auto="1"/>
      </right>
      <top/>
      <bottom/>
      <diagonal/>
    </border>
    <border>
      <left style="thin">
        <color auto="1"/>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bottom/>
      <diagonal/>
    </border>
    <border>
      <left style="thin">
        <color indexed="64"/>
      </left>
      <right/>
      <top/>
      <bottom/>
      <diagonal/>
    </border>
    <border>
      <left/>
      <right/>
      <top style="thin">
        <color auto="1"/>
      </top>
      <bottom style="medium">
        <color auto="1"/>
      </bottom>
      <diagonal/>
    </border>
    <border>
      <left style="medium">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medium">
        <color auto="1"/>
      </top>
      <bottom/>
      <diagonal/>
    </border>
    <border>
      <left style="thin">
        <color indexed="64"/>
      </left>
      <right style="medium">
        <color indexed="64"/>
      </right>
      <top/>
      <bottom/>
      <diagonal/>
    </border>
    <border>
      <left/>
      <right style="thin">
        <color indexed="64"/>
      </right>
      <top style="thin">
        <color indexed="64"/>
      </top>
      <bottom/>
      <diagonal/>
    </border>
    <border>
      <left/>
      <right style="thin">
        <color indexed="64"/>
      </right>
      <top/>
      <bottom/>
      <diagonal/>
    </border>
  </borders>
  <cellStyleXfs count="12">
    <xf numFmtId="0" fontId="0" fillId="0" borderId="0"/>
    <xf numFmtId="0" fontId="1" fillId="0" borderId="0"/>
    <xf numFmtId="44"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6" fillId="11" borderId="0" applyNumberFormat="0" applyBorder="0" applyAlignment="0" applyProtection="0"/>
    <xf numFmtId="0" fontId="5" fillId="12" borderId="0" applyNumberFormat="0" applyBorder="0" applyAlignment="0" applyProtection="0"/>
    <xf numFmtId="0" fontId="22" fillId="0" borderId="0"/>
    <xf numFmtId="0" fontId="22" fillId="0" borderId="0"/>
    <xf numFmtId="0" fontId="51" fillId="29" borderId="0" applyNumberFormat="0" applyBorder="0" applyAlignment="0" applyProtection="0"/>
    <xf numFmtId="0" fontId="51" fillId="30" borderId="0" applyNumberFormat="0" applyBorder="0" applyAlignment="0" applyProtection="0"/>
    <xf numFmtId="0" fontId="68" fillId="0" borderId="0" applyNumberFormat="0" applyFill="0" applyBorder="0" applyAlignment="0" applyProtection="0"/>
  </cellStyleXfs>
  <cellXfs count="903">
    <xf numFmtId="0" fontId="0" fillId="0" borderId="0" xfId="0"/>
    <xf numFmtId="0" fontId="1" fillId="0" borderId="7" xfId="0" applyFont="1" applyBorder="1" applyAlignment="1">
      <alignment horizontal="center" wrapText="1"/>
    </xf>
    <xf numFmtId="0" fontId="0" fillId="0" borderId="28" xfId="0" applyBorder="1"/>
    <xf numFmtId="0" fontId="0" fillId="0" borderId="0" xfId="0" applyAlignment="1">
      <alignment wrapText="1"/>
    </xf>
    <xf numFmtId="0" fontId="1" fillId="0" borderId="7" xfId="1" applyBorder="1" applyAlignment="1">
      <alignment horizontal="center" vertical="top" wrapText="1"/>
    </xf>
    <xf numFmtId="0" fontId="10" fillId="0" borderId="0" xfId="0" applyFont="1"/>
    <xf numFmtId="0" fontId="8" fillId="0" borderId="0" xfId="0" applyFont="1"/>
    <xf numFmtId="0" fontId="8" fillId="0" borderId="3" xfId="0" applyFont="1" applyBorder="1"/>
    <xf numFmtId="0" fontId="8" fillId="0" borderId="12" xfId="0" applyFont="1" applyBorder="1"/>
    <xf numFmtId="0" fontId="14" fillId="0" borderId="0" xfId="0" applyFont="1"/>
    <xf numFmtId="0" fontId="15" fillId="0" borderId="0" xfId="0" applyFont="1"/>
    <xf numFmtId="0" fontId="8" fillId="0" borderId="25" xfId="0" applyFont="1" applyBorder="1"/>
    <xf numFmtId="0" fontId="14" fillId="0" borderId="25" xfId="0" applyFont="1" applyBorder="1"/>
    <xf numFmtId="0" fontId="16" fillId="0" borderId="0" xfId="0" applyFont="1"/>
    <xf numFmtId="0" fontId="22" fillId="0" borderId="7" xfId="7" applyBorder="1"/>
    <xf numFmtId="0" fontId="22" fillId="0" borderId="9" xfId="7" applyBorder="1"/>
    <xf numFmtId="0" fontId="19" fillId="0" borderId="0" xfId="7" applyFont="1" applyAlignment="1">
      <alignment wrapText="1"/>
    </xf>
    <xf numFmtId="0" fontId="22" fillId="0" borderId="0" xfId="7"/>
    <xf numFmtId="0" fontId="24" fillId="0" borderId="7" xfId="7" applyFont="1" applyBorder="1"/>
    <xf numFmtId="0" fontId="21" fillId="0" borderId="0" xfId="7" applyFont="1" applyAlignment="1">
      <alignment horizontal="center"/>
    </xf>
    <xf numFmtId="0" fontId="32" fillId="0" borderId="0" xfId="8" applyFont="1" applyAlignment="1">
      <alignment horizontal="left"/>
    </xf>
    <xf numFmtId="0" fontId="23" fillId="0" borderId="0" xfId="7" applyFont="1" applyAlignment="1">
      <alignment wrapText="1"/>
    </xf>
    <xf numFmtId="0" fontId="20" fillId="0" borderId="0" xfId="0" applyFont="1" applyAlignment="1">
      <alignment horizontal="center"/>
    </xf>
    <xf numFmtId="0" fontId="33" fillId="0" borderId="0" xfId="0" applyFont="1" applyAlignment="1">
      <alignment horizontal="center"/>
    </xf>
    <xf numFmtId="0" fontId="24" fillId="0" borderId="31" xfId="7" applyFont="1" applyBorder="1"/>
    <xf numFmtId="0" fontId="24" fillId="0" borderId="22" xfId="7" applyFont="1" applyBorder="1"/>
    <xf numFmtId="0" fontId="33" fillId="0" borderId="7" xfId="0" applyFont="1" applyBorder="1" applyAlignment="1">
      <alignment horizontal="center"/>
    </xf>
    <xf numFmtId="0" fontId="34" fillId="0" borderId="7" xfId="7" applyFont="1" applyBorder="1" applyAlignment="1">
      <alignment horizontal="center" vertical="center"/>
    </xf>
    <xf numFmtId="0" fontId="33" fillId="0" borderId="7" xfId="7" applyFont="1" applyBorder="1" applyAlignment="1">
      <alignment horizontal="center" vertical="center"/>
    </xf>
    <xf numFmtId="0" fontId="12" fillId="0" borderId="28" xfId="7" applyFont="1" applyBorder="1" applyAlignment="1">
      <alignment wrapText="1"/>
    </xf>
    <xf numFmtId="0" fontId="33" fillId="0" borderId="7" xfId="7" applyFont="1" applyBorder="1" applyAlignment="1">
      <alignment horizontal="center"/>
    </xf>
    <xf numFmtId="0" fontId="33" fillId="0" borderId="0" xfId="7" applyFont="1" applyAlignment="1">
      <alignment horizontal="center" vertical="center"/>
    </xf>
    <xf numFmtId="0" fontId="20" fillId="0" borderId="37" xfId="7" applyFont="1" applyBorder="1" applyAlignment="1">
      <alignment horizontal="center"/>
    </xf>
    <xf numFmtId="0" fontId="0" fillId="0" borderId="37" xfId="0" applyBorder="1"/>
    <xf numFmtId="0" fontId="39" fillId="0" borderId="0" xfId="7" applyFont="1" applyAlignment="1">
      <alignment horizontal="left"/>
    </xf>
    <xf numFmtId="0" fontId="35" fillId="0" borderId="0" xfId="7" applyFont="1"/>
    <xf numFmtId="0" fontId="1" fillId="0" borderId="0" xfId="1"/>
    <xf numFmtId="0" fontId="4" fillId="0" borderId="9" xfId="7" applyFont="1" applyBorder="1" applyAlignment="1">
      <alignment horizontal="center" wrapText="1"/>
    </xf>
    <xf numFmtId="0" fontId="4" fillId="0" borderId="44" xfId="7" applyFont="1" applyBorder="1" applyAlignment="1">
      <alignment horizontal="center" wrapText="1"/>
    </xf>
    <xf numFmtId="0" fontId="4" fillId="0" borderId="10" xfId="7" applyFont="1" applyBorder="1" applyAlignment="1">
      <alignment horizontal="center" wrapText="1"/>
    </xf>
    <xf numFmtId="0" fontId="23" fillId="0" borderId="18" xfId="7" applyFont="1" applyBorder="1" applyAlignment="1">
      <alignment wrapText="1"/>
    </xf>
    <xf numFmtId="1" fontId="20" fillId="0" borderId="18" xfId="7" applyNumberFormat="1" applyFont="1" applyBorder="1" applyAlignment="1">
      <alignment horizontal="center"/>
    </xf>
    <xf numFmtId="1" fontId="20" fillId="0" borderId="18" xfId="1" applyNumberFormat="1" applyFont="1" applyBorder="1" applyAlignment="1">
      <alignment horizontal="center"/>
    </xf>
    <xf numFmtId="0" fontId="19" fillId="0" borderId="18" xfId="7" applyFont="1" applyBorder="1" applyAlignment="1">
      <alignment wrapText="1"/>
    </xf>
    <xf numFmtId="2" fontId="20" fillId="0" borderId="18" xfId="7" applyNumberFormat="1" applyFont="1" applyBorder="1" applyAlignment="1">
      <alignment horizontal="center"/>
    </xf>
    <xf numFmtId="164" fontId="20" fillId="0" borderId="18" xfId="7" applyNumberFormat="1" applyFont="1" applyBorder="1" applyAlignment="1">
      <alignment horizontal="center"/>
    </xf>
    <xf numFmtId="0" fontId="44" fillId="0" borderId="0" xfId="7" applyFont="1"/>
    <xf numFmtId="1" fontId="20" fillId="0" borderId="0" xfId="1" applyNumberFormat="1" applyFont="1" applyAlignment="1">
      <alignment horizontal="center"/>
    </xf>
    <xf numFmtId="0" fontId="20" fillId="0" borderId="0" xfId="7" applyFont="1" applyAlignment="1">
      <alignment horizontal="center"/>
    </xf>
    <xf numFmtId="0" fontId="4" fillId="0" borderId="37" xfId="7" applyFont="1" applyBorder="1" applyAlignment="1">
      <alignment horizontal="center" wrapText="1"/>
    </xf>
    <xf numFmtId="0" fontId="8" fillId="8" borderId="18" xfId="0" applyFont="1" applyFill="1" applyBorder="1"/>
    <xf numFmtId="0" fontId="8" fillId="7" borderId="18" xfId="0" applyFont="1" applyFill="1" applyBorder="1"/>
    <xf numFmtId="0" fontId="8" fillId="0" borderId="18" xfId="0" applyFont="1" applyBorder="1"/>
    <xf numFmtId="0" fontId="8" fillId="9" borderId="18" xfId="0" applyFont="1" applyFill="1" applyBorder="1"/>
    <xf numFmtId="0" fontId="8" fillId="9" borderId="49" xfId="0" applyFont="1" applyFill="1" applyBorder="1"/>
    <xf numFmtId="0" fontId="8" fillId="9" borderId="51" xfId="0" applyFont="1" applyFill="1" applyBorder="1"/>
    <xf numFmtId="49" fontId="1" fillId="0" borderId="7" xfId="0" applyNumberFormat="1" applyFont="1" applyBorder="1" applyAlignment="1">
      <alignment horizontal="center" vertical="top" wrapText="1"/>
    </xf>
    <xf numFmtId="0" fontId="0" fillId="0" borderId="61" xfId="0" applyBorder="1"/>
    <xf numFmtId="0" fontId="16" fillId="0" borderId="7" xfId="0" applyFont="1" applyBorder="1" applyAlignment="1">
      <alignment horizontal="center"/>
    </xf>
    <xf numFmtId="0" fontId="8" fillId="0" borderId="68" xfId="0" applyFont="1" applyBorder="1" applyAlignment="1">
      <alignment wrapText="1"/>
    </xf>
    <xf numFmtId="0" fontId="0" fillId="9" borderId="47" xfId="0" applyFill="1" applyBorder="1"/>
    <xf numFmtId="0" fontId="0" fillId="0" borderId="0" xfId="0" applyAlignment="1">
      <alignment vertical="top"/>
    </xf>
    <xf numFmtId="0" fontId="0" fillId="9" borderId="18" xfId="0" applyFill="1" applyBorder="1"/>
    <xf numFmtId="0" fontId="0" fillId="9" borderId="49" xfId="0" applyFill="1" applyBorder="1"/>
    <xf numFmtId="0" fontId="0" fillId="9" borderId="73" xfId="0" applyFill="1" applyBorder="1"/>
    <xf numFmtId="0" fontId="0" fillId="9" borderId="51" xfId="0" applyFill="1" applyBorder="1"/>
    <xf numFmtId="0" fontId="0" fillId="9" borderId="72" xfId="0" applyFill="1" applyBorder="1"/>
    <xf numFmtId="0" fontId="8" fillId="0" borderId="46" xfId="0" applyFont="1" applyBorder="1"/>
    <xf numFmtId="0" fontId="8" fillId="0" borderId="12" xfId="0" applyFont="1" applyBorder="1" applyAlignment="1">
      <alignment wrapText="1"/>
    </xf>
    <xf numFmtId="0" fontId="8" fillId="9" borderId="47" xfId="0" applyFont="1" applyFill="1" applyBorder="1"/>
    <xf numFmtId="0" fontId="48" fillId="0" borderId="0" xfId="0" applyFont="1"/>
    <xf numFmtId="0" fontId="0" fillId="0" borderId="12" xfId="0" applyBorder="1" applyAlignment="1">
      <alignment wrapText="1"/>
    </xf>
    <xf numFmtId="0" fontId="49" fillId="0" borderId="7" xfId="0" applyFont="1" applyBorder="1" applyAlignment="1">
      <alignment vertical="center" wrapText="1"/>
    </xf>
    <xf numFmtId="0" fontId="49" fillId="0" borderId="7" xfId="0" applyFont="1" applyBorder="1" applyAlignment="1">
      <alignment vertical="center"/>
    </xf>
    <xf numFmtId="0" fontId="1" fillId="0" borderId="65" xfId="0" applyFont="1" applyBorder="1" applyAlignment="1">
      <alignment horizontal="center" wrapText="1"/>
    </xf>
    <xf numFmtId="0" fontId="1" fillId="0" borderId="7" xfId="0" applyFont="1" applyBorder="1" applyAlignment="1">
      <alignment horizontal="center" vertical="center" wrapText="1"/>
    </xf>
    <xf numFmtId="0" fontId="0" fillId="0" borderId="0" xfId="0" applyAlignment="1">
      <alignment vertical="center"/>
    </xf>
    <xf numFmtId="0" fontId="7" fillId="0" borderId="24" xfId="0" applyFont="1" applyBorder="1" applyAlignment="1">
      <alignment horizontal="center"/>
    </xf>
    <xf numFmtId="0" fontId="8" fillId="0" borderId="48" xfId="0" applyFont="1" applyBorder="1" applyAlignment="1">
      <alignment wrapText="1"/>
    </xf>
    <xf numFmtId="0" fontId="2" fillId="6" borderId="7" xfId="1" applyFont="1" applyFill="1" applyBorder="1" applyAlignment="1">
      <alignment horizontal="center" vertical="center" wrapText="1"/>
    </xf>
    <xf numFmtId="0" fontId="1" fillId="0" borderId="65" xfId="0" applyFont="1" applyBorder="1" applyAlignment="1">
      <alignment horizontal="center" vertical="center" wrapText="1"/>
    </xf>
    <xf numFmtId="0" fontId="2" fillId="3" borderId="13" xfId="0" applyFont="1" applyFill="1" applyBorder="1" applyAlignment="1">
      <alignment horizontal="center" vertical="center" wrapText="1"/>
    </xf>
    <xf numFmtId="0" fontId="2" fillId="6" borderId="37" xfId="1"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31" xfId="1"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58" xfId="0" applyFont="1" applyBorder="1" applyAlignment="1">
      <alignment horizontal="center" vertical="top" wrapText="1"/>
    </xf>
    <xf numFmtId="0" fontId="1" fillId="0" borderId="9" xfId="0" applyFont="1" applyBorder="1" applyAlignment="1">
      <alignment horizontal="center" vertical="center" wrapText="1"/>
    </xf>
    <xf numFmtId="0" fontId="0" fillId="0" borderId="0" xfId="0" applyAlignment="1">
      <alignment horizontal="left" vertical="center"/>
    </xf>
    <xf numFmtId="1" fontId="1" fillId="0" borderId="7" xfId="0" applyNumberFormat="1" applyFont="1" applyBorder="1" applyAlignment="1">
      <alignment horizontal="center" vertical="center" wrapText="1"/>
    </xf>
    <xf numFmtId="0" fontId="2" fillId="6" borderId="7" xfId="0" applyFont="1" applyFill="1" applyBorder="1" applyAlignment="1">
      <alignment horizontal="center" vertical="center" wrapText="1"/>
    </xf>
    <xf numFmtId="0" fontId="15" fillId="0" borderId="57" xfId="0" applyFont="1" applyBorder="1" applyAlignment="1">
      <alignment wrapText="1"/>
    </xf>
    <xf numFmtId="0" fontId="15" fillId="0" borderId="63" xfId="0" applyFont="1" applyBorder="1" applyAlignment="1">
      <alignment horizontal="center" wrapText="1"/>
    </xf>
    <xf numFmtId="0" fontId="15" fillId="0" borderId="58" xfId="0" applyFont="1" applyBorder="1" applyAlignment="1">
      <alignment horizontal="center" wrapText="1"/>
    </xf>
    <xf numFmtId="0" fontId="15" fillId="0" borderId="59" xfId="0" applyFont="1" applyBorder="1" applyAlignment="1">
      <alignment horizontal="center" wrapText="1"/>
    </xf>
    <xf numFmtId="0" fontId="15" fillId="2" borderId="32" xfId="0" applyFont="1" applyFill="1" applyBorder="1" applyAlignment="1">
      <alignment wrapText="1"/>
    </xf>
    <xf numFmtId="0" fontId="15" fillId="2" borderId="48" xfId="0" applyFont="1" applyFill="1" applyBorder="1" applyAlignment="1">
      <alignment wrapText="1"/>
    </xf>
    <xf numFmtId="0" fontId="8" fillId="0" borderId="50" xfId="0" applyFont="1" applyBorder="1" applyAlignment="1">
      <alignment wrapText="1"/>
    </xf>
    <xf numFmtId="0" fontId="8" fillId="2" borderId="64" xfId="0" applyFont="1" applyFill="1" applyBorder="1" applyAlignment="1">
      <alignment horizontal="center" wrapText="1"/>
    </xf>
    <xf numFmtId="0" fontId="8" fillId="2" borderId="66" xfId="0" applyFont="1" applyFill="1" applyBorder="1" applyAlignment="1">
      <alignment horizontal="center"/>
    </xf>
    <xf numFmtId="0" fontId="8" fillId="2" borderId="4" xfId="0" applyFont="1" applyFill="1" applyBorder="1" applyAlignment="1">
      <alignment horizontal="center"/>
    </xf>
    <xf numFmtId="0" fontId="8" fillId="2" borderId="5" xfId="0" applyFont="1" applyFill="1" applyBorder="1" applyAlignment="1">
      <alignment horizontal="center"/>
    </xf>
    <xf numFmtId="0" fontId="8" fillId="2" borderId="48" xfId="0" applyFont="1" applyFill="1" applyBorder="1" applyAlignment="1">
      <alignment horizontal="center" wrapText="1"/>
    </xf>
    <xf numFmtId="0" fontId="8" fillId="2" borderId="10" xfId="0" applyFont="1" applyFill="1" applyBorder="1" applyAlignment="1">
      <alignment horizontal="center"/>
    </xf>
    <xf numFmtId="0" fontId="8" fillId="2" borderId="7" xfId="0" applyFont="1" applyFill="1" applyBorder="1" applyAlignment="1">
      <alignment horizontal="center"/>
    </xf>
    <xf numFmtId="0" fontId="8" fillId="2" borderId="37" xfId="0" applyFont="1" applyFill="1" applyBorder="1" applyAlignment="1">
      <alignment horizontal="center"/>
    </xf>
    <xf numFmtId="0" fontId="8" fillId="2" borderId="9" xfId="0" applyFont="1" applyFill="1" applyBorder="1" applyAlignment="1">
      <alignment horizontal="center"/>
    </xf>
    <xf numFmtId="0" fontId="8" fillId="29" borderId="7" xfId="9" applyFont="1" applyBorder="1" applyAlignment="1">
      <alignment horizontal="center" wrapText="1"/>
    </xf>
    <xf numFmtId="0" fontId="8" fillId="2" borderId="8" xfId="0" applyFont="1" applyFill="1" applyBorder="1" applyAlignment="1">
      <alignment horizontal="center"/>
    </xf>
    <xf numFmtId="0" fontId="8" fillId="2" borderId="65" xfId="0" applyFont="1" applyFill="1" applyBorder="1" applyAlignment="1">
      <alignment horizontal="center"/>
    </xf>
    <xf numFmtId="0" fontId="8" fillId="2" borderId="4" xfId="0" applyFont="1" applyFill="1" applyBorder="1" applyAlignment="1">
      <alignment horizontal="center" wrapText="1"/>
    </xf>
    <xf numFmtId="0" fontId="8" fillId="2" borderId="7" xfId="0" applyFont="1" applyFill="1" applyBorder="1" applyAlignment="1">
      <alignment horizontal="center" wrapText="1"/>
    </xf>
    <xf numFmtId="0" fontId="15" fillId="0" borderId="32" xfId="0" applyFont="1" applyBorder="1" applyAlignment="1">
      <alignment horizontal="center"/>
    </xf>
    <xf numFmtId="0" fontId="8" fillId="0" borderId="0" xfId="0" applyFont="1" applyAlignment="1">
      <alignment horizontal="center"/>
    </xf>
    <xf numFmtId="0" fontId="15" fillId="0" borderId="32" xfId="0" applyFont="1" applyBorder="1" applyAlignment="1">
      <alignment horizontal="center" wrapText="1"/>
    </xf>
    <xf numFmtId="0" fontId="54" fillId="12" borderId="35" xfId="6" applyFont="1" applyBorder="1"/>
    <xf numFmtId="0" fontId="13" fillId="12" borderId="13" xfId="6" applyFont="1" applyBorder="1" applyAlignment="1">
      <alignment horizontal="center"/>
    </xf>
    <xf numFmtId="0" fontId="13" fillId="12" borderId="14" xfId="6" applyFont="1" applyBorder="1" applyAlignment="1">
      <alignment horizontal="center"/>
    </xf>
    <xf numFmtId="0" fontId="13" fillId="12" borderId="7" xfId="6" applyFont="1" applyBorder="1" applyAlignment="1">
      <alignment horizontal="center"/>
    </xf>
    <xf numFmtId="0" fontId="54" fillId="12" borderId="6" xfId="6" applyFont="1" applyBorder="1"/>
    <xf numFmtId="0" fontId="13" fillId="12" borderId="7" xfId="6" applyFont="1" applyBorder="1"/>
    <xf numFmtId="0" fontId="13" fillId="12" borderId="9" xfId="6" applyFont="1" applyBorder="1"/>
    <xf numFmtId="0" fontId="8" fillId="0" borderId="4" xfId="0" applyFont="1" applyBorder="1" applyAlignment="1">
      <alignment horizontal="center"/>
    </xf>
    <xf numFmtId="0" fontId="8" fillId="0" borderId="60" xfId="0" applyFont="1" applyBorder="1" applyAlignment="1">
      <alignment horizontal="center"/>
    </xf>
    <xf numFmtId="0" fontId="16" fillId="0" borderId="48" xfId="0" applyFont="1" applyBorder="1" applyAlignment="1">
      <alignment horizontal="left" wrapText="1" indent="1"/>
    </xf>
    <xf numFmtId="0" fontId="16" fillId="0" borderId="48" xfId="0" applyFont="1" applyBorder="1" applyAlignment="1">
      <alignment horizontal="center" wrapText="1"/>
    </xf>
    <xf numFmtId="0" fontId="16" fillId="0" borderId="7" xfId="0" applyFont="1" applyBorder="1" applyAlignment="1">
      <alignment horizontal="center" wrapText="1"/>
    </xf>
    <xf numFmtId="0" fontId="16" fillId="0" borderId="10" xfId="0" applyFont="1" applyBorder="1" applyAlignment="1">
      <alignment horizontal="center"/>
    </xf>
    <xf numFmtId="0" fontId="16" fillId="0" borderId="37" xfId="0" applyFont="1" applyBorder="1" applyAlignment="1">
      <alignment horizontal="center"/>
    </xf>
    <xf numFmtId="0" fontId="16" fillId="0" borderId="8" xfId="0" applyFont="1" applyBorder="1" applyAlignment="1">
      <alignment horizontal="center"/>
    </xf>
    <xf numFmtId="0" fontId="1" fillId="0" borderId="48" xfId="0" applyFont="1" applyBorder="1" applyAlignment="1">
      <alignment horizontal="center" wrapText="1"/>
    </xf>
    <xf numFmtId="0" fontId="16" fillId="0" borderId="65" xfId="0" applyFont="1" applyBorder="1" applyAlignment="1">
      <alignment horizontal="center"/>
    </xf>
    <xf numFmtId="0" fontId="16" fillId="0" borderId="9" xfId="0" applyFont="1" applyBorder="1" applyAlignment="1">
      <alignment horizontal="center"/>
    </xf>
    <xf numFmtId="0" fontId="1" fillId="0" borderId="18" xfId="0" applyFont="1" applyBorder="1" applyAlignment="1">
      <alignment horizontal="center" wrapText="1"/>
    </xf>
    <xf numFmtId="0" fontId="16" fillId="0" borderId="56" xfId="0" applyFont="1" applyBorder="1" applyAlignment="1">
      <alignment horizontal="left" wrapText="1" indent="1"/>
    </xf>
    <xf numFmtId="0" fontId="16" fillId="0" borderId="56" xfId="0" applyFont="1" applyBorder="1" applyAlignment="1">
      <alignment horizontal="center" wrapText="1"/>
    </xf>
    <xf numFmtId="0" fontId="16" fillId="0" borderId="54" xfId="0" applyFont="1" applyBorder="1" applyAlignment="1">
      <alignment horizontal="center" wrapText="1"/>
    </xf>
    <xf numFmtId="0" fontId="16" fillId="0" borderId="67" xfId="0" applyFont="1" applyBorder="1" applyAlignment="1">
      <alignment horizontal="center"/>
    </xf>
    <xf numFmtId="0" fontId="16" fillId="0" borderId="54" xfId="0" applyFont="1" applyBorder="1" applyAlignment="1">
      <alignment horizontal="center"/>
    </xf>
    <xf numFmtId="0" fontId="16" fillId="0" borderId="55" xfId="0" applyFont="1" applyBorder="1" applyAlignment="1">
      <alignment horizontal="center"/>
    </xf>
    <xf numFmtId="0" fontId="16" fillId="0" borderId="3" xfId="0" applyFont="1" applyBorder="1" applyAlignment="1">
      <alignment horizontal="left" wrapText="1" indent="1"/>
    </xf>
    <xf numFmtId="0" fontId="16" fillId="0" borderId="5" xfId="0" applyFont="1" applyBorder="1" applyAlignment="1">
      <alignment horizontal="left" indent="1"/>
    </xf>
    <xf numFmtId="0" fontId="16" fillId="0" borderId="46" xfId="0" applyFont="1" applyBorder="1" applyAlignment="1">
      <alignment horizontal="left" wrapText="1" indent="1"/>
    </xf>
    <xf numFmtId="0" fontId="16" fillId="0" borderId="8" xfId="0" applyFont="1" applyBorder="1" applyAlignment="1">
      <alignment horizontal="left" indent="1"/>
    </xf>
    <xf numFmtId="0" fontId="16" fillId="0" borderId="50" xfId="0" applyFont="1" applyBorder="1" applyAlignment="1">
      <alignment horizontal="left" wrapText="1" indent="1"/>
    </xf>
    <xf numFmtId="0" fontId="16" fillId="0" borderId="55" xfId="0" applyFont="1" applyBorder="1" applyAlignment="1">
      <alignment horizontal="left" indent="1"/>
    </xf>
    <xf numFmtId="0" fontId="16" fillId="0" borderId="33" xfId="0" applyFont="1" applyBorder="1" applyAlignment="1">
      <alignment horizontal="left" wrapText="1" indent="1"/>
    </xf>
    <xf numFmtId="0" fontId="16" fillId="0" borderId="68" xfId="0" applyFont="1" applyBorder="1" applyAlignment="1">
      <alignment horizontal="left" wrapText="1" indent="1"/>
    </xf>
    <xf numFmtId="0" fontId="16" fillId="0" borderId="70" xfId="0" applyFont="1" applyBorder="1" applyAlignment="1">
      <alignment horizontal="left" wrapText="1" indent="1"/>
    </xf>
    <xf numFmtId="0" fontId="16" fillId="0" borderId="33" xfId="0" applyFont="1" applyBorder="1" applyAlignment="1">
      <alignment horizontal="left" vertical="center" wrapText="1" indent="1"/>
    </xf>
    <xf numFmtId="0" fontId="16" fillId="0" borderId="69" xfId="0" applyFont="1" applyBorder="1" applyAlignment="1">
      <alignment horizontal="left" indent="1"/>
    </xf>
    <xf numFmtId="0" fontId="16" fillId="0" borderId="34" xfId="0" applyFont="1" applyBorder="1" applyAlignment="1">
      <alignment horizontal="left" wrapText="1" indent="1"/>
    </xf>
    <xf numFmtId="0" fontId="16" fillId="0" borderId="7" xfId="0" applyFont="1" applyBorder="1" applyAlignment="1">
      <alignment horizontal="center" vertical="center"/>
    </xf>
    <xf numFmtId="0" fontId="16" fillId="13" borderId="7" xfId="0" applyFont="1" applyFill="1" applyBorder="1" applyAlignment="1">
      <alignment horizontal="center" vertical="center"/>
    </xf>
    <xf numFmtId="0" fontId="16" fillId="0" borderId="9" xfId="0" applyFont="1" applyBorder="1" applyAlignment="1">
      <alignment horizontal="center" vertical="center"/>
    </xf>
    <xf numFmtId="0" fontId="16" fillId="13" borderId="9" xfId="0" applyFont="1" applyFill="1" applyBorder="1" applyAlignment="1">
      <alignment horizontal="center" vertical="center"/>
    </xf>
    <xf numFmtId="1" fontId="16" fillId="0" borderId="7" xfId="0" applyNumberFormat="1" applyFont="1" applyBorder="1" applyAlignment="1">
      <alignment horizontal="center" vertical="center"/>
    </xf>
    <xf numFmtId="0" fontId="8" fillId="9" borderId="20" xfId="0" applyFont="1" applyFill="1" applyBorder="1"/>
    <xf numFmtId="0" fontId="15" fillId="6" borderId="7" xfId="0" applyFont="1" applyFill="1" applyBorder="1" applyAlignment="1">
      <alignment horizontal="center" vertical="center"/>
    </xf>
    <xf numFmtId="0" fontId="55" fillId="6" borderId="7" xfId="0" applyFont="1" applyFill="1" applyBorder="1" applyAlignment="1">
      <alignment horizontal="center" vertical="center"/>
    </xf>
    <xf numFmtId="0" fontId="7" fillId="0" borderId="46" xfId="0" applyFont="1" applyBorder="1" applyAlignment="1">
      <alignment vertical="center" wrapText="1"/>
    </xf>
    <xf numFmtId="0" fontId="16" fillId="0" borderId="65" xfId="0" applyFont="1" applyBorder="1" applyAlignment="1">
      <alignment horizontal="center" vertical="center"/>
    </xf>
    <xf numFmtId="0" fontId="7" fillId="0" borderId="35" xfId="0" applyFont="1" applyBorder="1" applyAlignment="1">
      <alignment vertical="center" wrapText="1"/>
    </xf>
    <xf numFmtId="0" fontId="8" fillId="0" borderId="0" xfId="0" applyFont="1" applyAlignment="1">
      <alignment vertical="center"/>
    </xf>
    <xf numFmtId="0" fontId="0" fillId="9" borderId="18" xfId="0" applyFill="1" applyBorder="1" applyAlignment="1">
      <alignment vertical="center"/>
    </xf>
    <xf numFmtId="0" fontId="8" fillId="7" borderId="18" xfId="0" applyFont="1" applyFill="1" applyBorder="1" applyAlignment="1">
      <alignment vertical="center"/>
    </xf>
    <xf numFmtId="0" fontId="8" fillId="9" borderId="18" xfId="0" applyFont="1" applyFill="1" applyBorder="1" applyAlignment="1">
      <alignment vertical="center"/>
    </xf>
    <xf numFmtId="0" fontId="0" fillId="0" borderId="23" xfId="0" applyBorder="1" applyAlignment="1">
      <alignment vertical="center"/>
    </xf>
    <xf numFmtId="0" fontId="8" fillId="8" borderId="18" xfId="0" applyFont="1" applyFill="1" applyBorder="1" applyAlignment="1">
      <alignment vertical="center"/>
    </xf>
    <xf numFmtId="0" fontId="8" fillId="0" borderId="9" xfId="0" applyFont="1" applyBorder="1" applyAlignment="1">
      <alignment vertical="center"/>
    </xf>
    <xf numFmtId="0" fontId="8" fillId="0" borderId="18" xfId="0" applyFont="1" applyBorder="1" applyAlignment="1">
      <alignment vertical="center"/>
    </xf>
    <xf numFmtId="0" fontId="13" fillId="0" borderId="27" xfId="0" applyFont="1" applyBorder="1" applyAlignment="1">
      <alignment vertical="center"/>
    </xf>
    <xf numFmtId="0" fontId="13" fillId="0" borderId="0" xfId="0" applyFont="1" applyAlignment="1">
      <alignment vertical="center"/>
    </xf>
    <xf numFmtId="0" fontId="8" fillId="25" borderId="48" xfId="0" applyFont="1" applyFill="1" applyBorder="1" applyAlignment="1">
      <alignment vertical="center"/>
    </xf>
    <xf numFmtId="0" fontId="8" fillId="25" borderId="23" xfId="0" applyFont="1" applyFill="1" applyBorder="1" applyAlignment="1">
      <alignment vertical="center"/>
    </xf>
    <xf numFmtId="0" fontId="8" fillId="25" borderId="18" xfId="0" applyFont="1" applyFill="1" applyBorder="1" applyAlignment="1">
      <alignment vertical="center"/>
    </xf>
    <xf numFmtId="0" fontId="8" fillId="7" borderId="10" xfId="0" applyFont="1" applyFill="1" applyBorder="1" applyAlignment="1">
      <alignment vertical="center"/>
    </xf>
    <xf numFmtId="0" fontId="8" fillId="25" borderId="18" xfId="0" applyFont="1" applyFill="1" applyBorder="1" applyAlignment="1">
      <alignment vertical="center" wrapText="1"/>
    </xf>
    <xf numFmtId="0" fontId="8" fillId="9" borderId="0" xfId="0" applyFont="1" applyFill="1" applyAlignment="1">
      <alignment vertical="center"/>
    </xf>
    <xf numFmtId="0" fontId="0" fillId="9" borderId="0" xfId="0" applyFill="1" applyAlignment="1">
      <alignment vertical="center"/>
    </xf>
    <xf numFmtId="0" fontId="0" fillId="0" borderId="25" xfId="0" applyBorder="1" applyAlignment="1">
      <alignment vertical="center"/>
    </xf>
    <xf numFmtId="0" fontId="0" fillId="0" borderId="0" xfId="0" applyAlignment="1">
      <alignment horizontal="center" vertical="center"/>
    </xf>
    <xf numFmtId="0" fontId="7" fillId="0" borderId="57" xfId="0" applyFont="1" applyBorder="1" applyAlignment="1">
      <alignment horizontal="right" vertical="top" wrapText="1"/>
    </xf>
    <xf numFmtId="0" fontId="2" fillId="0" borderId="46" xfId="0" applyFont="1" applyBorder="1" applyAlignment="1">
      <alignment horizontal="left" vertical="center" wrapText="1" indent="1"/>
    </xf>
    <xf numFmtId="0" fontId="1" fillId="0" borderId="65" xfId="0" applyFont="1" applyBorder="1" applyAlignment="1">
      <alignment horizontal="left" vertical="center" indent="1"/>
    </xf>
    <xf numFmtId="0" fontId="2" fillId="0" borderId="74" xfId="0" applyFont="1" applyBorder="1" applyAlignment="1">
      <alignment horizontal="left" vertical="center" wrapText="1" indent="1"/>
    </xf>
    <xf numFmtId="0" fontId="1" fillId="0" borderId="75" xfId="0" applyFont="1" applyBorder="1" applyAlignment="1">
      <alignment horizontal="left" vertical="center" indent="1"/>
    </xf>
    <xf numFmtId="0" fontId="55" fillId="0" borderId="0" xfId="0" applyFont="1"/>
    <xf numFmtId="49" fontId="1" fillId="0" borderId="31" xfId="0" applyNumberFormat="1" applyFont="1" applyBorder="1" applyAlignment="1">
      <alignment horizontal="center" vertical="center" wrapText="1"/>
    </xf>
    <xf numFmtId="49" fontId="1" fillId="0" borderId="7" xfId="0" applyNumberFormat="1" applyFont="1" applyBorder="1" applyAlignment="1">
      <alignment horizontal="center" vertical="center" wrapText="1"/>
    </xf>
    <xf numFmtId="49" fontId="1" fillId="0" borderId="80" xfId="0" applyNumberFormat="1" applyFont="1" applyBorder="1" applyAlignment="1">
      <alignment horizontal="center" vertical="center" wrapText="1"/>
    </xf>
    <xf numFmtId="0" fontId="7" fillId="0" borderId="68" xfId="0" applyFont="1" applyBorder="1" applyAlignment="1">
      <alignment vertical="center" wrapText="1"/>
    </xf>
    <xf numFmtId="0" fontId="1" fillId="0" borderId="54" xfId="0" applyFont="1" applyBorder="1" applyAlignment="1">
      <alignment horizontal="center" vertical="center" wrapText="1"/>
    </xf>
    <xf numFmtId="0" fontId="1" fillId="0" borderId="75" xfId="0" applyFont="1" applyBorder="1" applyAlignment="1">
      <alignment horizontal="center" vertical="center" wrapText="1"/>
    </xf>
    <xf numFmtId="0" fontId="8" fillId="0" borderId="68" xfId="0" applyFont="1" applyBorder="1" applyAlignment="1">
      <alignment vertical="center" wrapText="1"/>
    </xf>
    <xf numFmtId="0" fontId="8" fillId="0" borderId="69" xfId="0" applyFont="1" applyBorder="1" applyAlignment="1">
      <alignment vertical="center" wrapText="1"/>
    </xf>
    <xf numFmtId="0" fontId="8" fillId="0" borderId="81" xfId="0" applyFont="1" applyBorder="1" applyAlignment="1">
      <alignment vertical="center" wrapText="1"/>
    </xf>
    <xf numFmtId="0" fontId="1" fillId="0" borderId="13" xfId="0" applyFont="1" applyBorder="1" applyAlignment="1">
      <alignment horizontal="center" vertical="center" wrapText="1"/>
    </xf>
    <xf numFmtId="0" fontId="1" fillId="0" borderId="77" xfId="0" applyFont="1" applyBorder="1" applyAlignment="1">
      <alignment horizontal="center" vertical="center" wrapText="1"/>
    </xf>
    <xf numFmtId="0" fontId="1" fillId="0" borderId="52" xfId="0" applyFont="1" applyBorder="1"/>
    <xf numFmtId="0" fontId="1" fillId="0" borderId="23" xfId="0" applyFont="1" applyBorder="1"/>
    <xf numFmtId="0" fontId="53" fillId="0" borderId="3" xfId="0" applyFont="1" applyBorder="1" applyAlignment="1">
      <alignment horizontal="left" vertical="center"/>
    </xf>
    <xf numFmtId="0" fontId="0" fillId="0" borderId="5" xfId="0" applyBorder="1" applyAlignment="1">
      <alignment horizontal="left" vertical="center"/>
    </xf>
    <xf numFmtId="0" fontId="8" fillId="0" borderId="57" xfId="0" applyFont="1" applyBorder="1" applyAlignment="1">
      <alignment horizontal="right" vertical="center"/>
    </xf>
    <xf numFmtId="0" fontId="8" fillId="0" borderId="58" xfId="0" applyFont="1" applyBorder="1" applyAlignment="1">
      <alignment horizontal="center" vertical="center"/>
    </xf>
    <xf numFmtId="0" fontId="8" fillId="0" borderId="79" xfId="0" applyFont="1" applyBorder="1" applyAlignment="1">
      <alignment horizontal="center" vertical="center"/>
    </xf>
    <xf numFmtId="0" fontId="7" fillId="0" borderId="68" xfId="1" applyFont="1" applyBorder="1" applyAlignment="1">
      <alignment vertical="center" wrapText="1"/>
    </xf>
    <xf numFmtId="0" fontId="8" fillId="0" borderId="68" xfId="0" applyFont="1" applyBorder="1" applyAlignment="1">
      <alignment vertical="center"/>
    </xf>
    <xf numFmtId="0" fontId="8" fillId="0" borderId="2" xfId="0" applyFont="1" applyBorder="1" applyAlignment="1">
      <alignment vertical="center"/>
    </xf>
    <xf numFmtId="0" fontId="8" fillId="10" borderId="68" xfId="0" applyFont="1" applyFill="1" applyBorder="1" applyAlignment="1">
      <alignment vertical="center" wrapText="1"/>
    </xf>
    <xf numFmtId="0" fontId="8" fillId="25" borderId="68" xfId="0" applyFont="1" applyFill="1" applyBorder="1" applyAlignment="1">
      <alignment vertical="center"/>
    </xf>
    <xf numFmtId="0" fontId="8" fillId="0" borderId="70" xfId="0" applyFont="1" applyBorder="1" applyAlignment="1">
      <alignment vertical="center"/>
    </xf>
    <xf numFmtId="0" fontId="8" fillId="0" borderId="70" xfId="0" applyFont="1" applyBorder="1" applyAlignment="1">
      <alignment vertical="center" wrapText="1"/>
    </xf>
    <xf numFmtId="0" fontId="7" fillId="0" borderId="68" xfId="0" applyFont="1" applyBorder="1" applyAlignment="1">
      <alignment horizontal="left" vertical="center" wrapText="1"/>
    </xf>
    <xf numFmtId="0" fontId="0" fillId="0" borderId="69" xfId="0" applyBorder="1" applyAlignment="1">
      <alignment vertical="center" wrapText="1"/>
    </xf>
    <xf numFmtId="0" fontId="2" fillId="0" borderId="13" xfId="1" applyFont="1" applyBorder="1" applyAlignment="1">
      <alignment horizontal="center" vertical="center" wrapText="1"/>
    </xf>
    <xf numFmtId="0" fontId="2" fillId="6" borderId="13" xfId="1" applyFont="1" applyFill="1" applyBorder="1" applyAlignment="1">
      <alignment horizontal="center" vertical="center" wrapText="1"/>
    </xf>
    <xf numFmtId="0" fontId="8" fillId="0" borderId="68" xfId="0" applyFont="1" applyBorder="1" applyAlignment="1">
      <alignment horizontal="left" vertical="center"/>
    </xf>
    <xf numFmtId="0" fontId="7" fillId="0" borderId="32" xfId="0" applyFont="1" applyBorder="1" applyAlignment="1">
      <alignment horizontal="left" vertical="center"/>
    </xf>
    <xf numFmtId="0" fontId="7" fillId="0" borderId="68" xfId="0" applyFont="1" applyBorder="1" applyAlignment="1">
      <alignment horizontal="left" vertical="center"/>
    </xf>
    <xf numFmtId="0" fontId="7" fillId="0" borderId="69" xfId="0" applyFont="1" applyBorder="1" applyAlignment="1">
      <alignment horizontal="left" vertical="center"/>
    </xf>
    <xf numFmtId="0" fontId="8" fillId="0" borderId="68" xfId="0" applyFont="1" applyBorder="1" applyAlignment="1">
      <alignment horizontal="left" vertical="center" wrapText="1"/>
    </xf>
    <xf numFmtId="0" fontId="8" fillId="0" borderId="32" xfId="0" applyFont="1" applyBorder="1" applyAlignment="1">
      <alignment horizontal="left" wrapText="1"/>
    </xf>
    <xf numFmtId="0" fontId="8" fillId="0" borderId="69" xfId="0" applyFont="1" applyBorder="1" applyAlignment="1">
      <alignment horizontal="left" wrapText="1"/>
    </xf>
    <xf numFmtId="0" fontId="8" fillId="0" borderId="32" xfId="0" applyFont="1" applyBorder="1" applyAlignment="1">
      <alignment vertical="center" wrapText="1"/>
    </xf>
    <xf numFmtId="0" fontId="16" fillId="0" borderId="68" xfId="0" applyFont="1" applyBorder="1" applyAlignment="1">
      <alignment horizontal="left" vertical="center" indent="1"/>
    </xf>
    <xf numFmtId="0" fontId="16" fillId="13" borderId="68" xfId="0" applyFont="1" applyFill="1" applyBorder="1" applyAlignment="1">
      <alignment horizontal="left" vertical="center" indent="1"/>
    </xf>
    <xf numFmtId="0" fontId="16" fillId="0" borderId="68" xfId="0" applyFont="1" applyBorder="1" applyAlignment="1">
      <alignment horizontal="left" vertical="center" wrapText="1" indent="1"/>
    </xf>
    <xf numFmtId="0" fontId="1" fillId="13" borderId="68" xfId="5" applyFont="1" applyFill="1" applyBorder="1" applyAlignment="1">
      <alignment horizontal="left" vertical="center" wrapText="1" indent="1"/>
    </xf>
    <xf numFmtId="0" fontId="16" fillId="0" borderId="69" xfId="0" applyFont="1" applyBorder="1" applyAlignment="1">
      <alignment horizontal="left" vertical="center" indent="1"/>
    </xf>
    <xf numFmtId="0" fontId="9" fillId="0" borderId="13" xfId="0" applyFont="1" applyBorder="1" applyAlignment="1">
      <alignment horizontal="center" vertical="center"/>
    </xf>
    <xf numFmtId="0" fontId="1" fillId="0" borderId="17" xfId="0" applyFont="1" applyBorder="1" applyAlignment="1">
      <alignment horizontal="center" vertical="center" wrapText="1"/>
    </xf>
    <xf numFmtId="0" fontId="1" fillId="0" borderId="78" xfId="0" applyFont="1" applyBorder="1" applyAlignment="1">
      <alignment horizontal="center" vertical="center" wrapText="1"/>
    </xf>
    <xf numFmtId="1" fontId="40" fillId="0" borderId="37" xfId="1" applyNumberFormat="1" applyFont="1" applyBorder="1" applyAlignment="1">
      <alignment horizontal="center" vertical="center"/>
    </xf>
    <xf numFmtId="1" fontId="20" fillId="0" borderId="9" xfId="7" applyNumberFormat="1" applyFont="1" applyBorder="1" applyAlignment="1">
      <alignment horizontal="center" vertical="center"/>
    </xf>
    <xf numFmtId="1" fontId="20" fillId="0" borderId="44" xfId="7" applyNumberFormat="1" applyFont="1" applyBorder="1" applyAlignment="1">
      <alignment horizontal="center" vertical="center"/>
    </xf>
    <xf numFmtId="1" fontId="20" fillId="0" borderId="44" xfId="1" applyNumberFormat="1" applyFont="1" applyBorder="1" applyAlignment="1">
      <alignment horizontal="center" vertical="center"/>
    </xf>
    <xf numFmtId="1" fontId="20" fillId="0" borderId="10" xfId="1" applyNumberFormat="1" applyFont="1" applyBorder="1" applyAlignment="1">
      <alignment horizontal="center" vertical="center"/>
    </xf>
    <xf numFmtId="1" fontId="20" fillId="0" borderId="37" xfId="1" applyNumberFormat="1" applyFont="1" applyBorder="1" applyAlignment="1">
      <alignment horizontal="center" vertical="center"/>
    </xf>
    <xf numFmtId="1" fontId="40" fillId="0" borderId="37" xfId="7" applyNumberFormat="1" applyFont="1" applyBorder="1" applyAlignment="1">
      <alignment horizontal="center" vertical="center"/>
    </xf>
    <xf numFmtId="0" fontId="4" fillId="0" borderId="37" xfId="7" applyFont="1" applyBorder="1" applyAlignment="1">
      <alignment horizontal="right" vertical="center" wrapText="1"/>
    </xf>
    <xf numFmtId="0" fontId="12" fillId="0" borderId="37" xfId="7" applyFont="1" applyBorder="1" applyAlignment="1">
      <alignment vertical="center"/>
    </xf>
    <xf numFmtId="0" fontId="19" fillId="0" borderId="37" xfId="7" applyFont="1" applyBorder="1" applyAlignment="1">
      <alignment vertical="center" wrapText="1"/>
    </xf>
    <xf numFmtId="0" fontId="23" fillId="0" borderId="37" xfId="7" applyFont="1" applyBorder="1" applyAlignment="1">
      <alignment vertical="center" wrapText="1"/>
    </xf>
    <xf numFmtId="0" fontId="12" fillId="0" borderId="37" xfId="1" applyFont="1" applyBorder="1" applyAlignment="1">
      <alignment vertical="center"/>
    </xf>
    <xf numFmtId="1" fontId="20" fillId="0" borderId="37" xfId="7" applyNumberFormat="1" applyFont="1" applyBorder="1" applyAlignment="1">
      <alignment horizontal="center" vertical="center"/>
    </xf>
    <xf numFmtId="0" fontId="26" fillId="0" borderId="37" xfId="7" applyFont="1" applyBorder="1" applyAlignment="1">
      <alignment vertical="center"/>
    </xf>
    <xf numFmtId="0" fontId="19" fillId="0" borderId="37" xfId="7" applyFont="1" applyBorder="1" applyAlignment="1">
      <alignment vertical="center"/>
    </xf>
    <xf numFmtId="0" fontId="4" fillId="0" borderId="0" xfId="7" applyFont="1" applyAlignment="1">
      <alignment horizontal="right"/>
    </xf>
    <xf numFmtId="0" fontId="23" fillId="0" borderId="7" xfId="7" applyFont="1" applyBorder="1"/>
    <xf numFmtId="0" fontId="37" fillId="3" borderId="7" xfId="7" applyFont="1" applyFill="1" applyBorder="1"/>
    <xf numFmtId="0" fontId="27" fillId="14" borderId="7" xfId="7" applyFont="1" applyFill="1" applyBorder="1"/>
    <xf numFmtId="0" fontId="38" fillId="4" borderId="7" xfId="7" applyFont="1" applyFill="1" applyBorder="1"/>
    <xf numFmtId="0" fontId="24" fillId="0" borderId="37" xfId="1" applyFont="1" applyBorder="1" applyAlignment="1">
      <alignment vertical="center"/>
    </xf>
    <xf numFmtId="0" fontId="20" fillId="0" borderId="37" xfId="1" applyFont="1" applyBorder="1" applyAlignment="1">
      <alignment horizontal="center" vertical="center"/>
    </xf>
    <xf numFmtId="0" fontId="20" fillId="6" borderId="37" xfId="1" applyFont="1" applyFill="1" applyBorder="1" applyAlignment="1">
      <alignment horizontal="center" vertical="center"/>
    </xf>
    <xf numFmtId="165" fontId="20" fillId="6" borderId="37" xfId="1" applyNumberFormat="1" applyFont="1" applyFill="1" applyBorder="1" applyAlignment="1">
      <alignment horizontal="center" vertical="center"/>
    </xf>
    <xf numFmtId="0" fontId="25" fillId="14" borderId="37" xfId="7" applyFont="1" applyFill="1" applyBorder="1" applyAlignment="1">
      <alignment horizontal="center"/>
    </xf>
    <xf numFmtId="0" fontId="24" fillId="0" borderId="31" xfId="7" applyFont="1" applyBorder="1" applyAlignment="1">
      <alignment horizontal="center" vertical="center"/>
    </xf>
    <xf numFmtId="0" fontId="24" fillId="0" borderId="22" xfId="7" applyFont="1" applyBorder="1" applyAlignment="1">
      <alignment horizontal="center" vertical="center"/>
    </xf>
    <xf numFmtId="0" fontId="20" fillId="6" borderId="7" xfId="0" applyFont="1" applyFill="1" applyBorder="1" applyAlignment="1">
      <alignment horizontal="center" vertical="center"/>
    </xf>
    <xf numFmtId="0" fontId="25" fillId="14" borderId="7" xfId="7" applyFont="1" applyFill="1" applyBorder="1" applyAlignment="1">
      <alignment horizontal="center" vertical="center"/>
    </xf>
    <xf numFmtId="0" fontId="33" fillId="0" borderId="7" xfId="0" applyFont="1" applyBorder="1" applyAlignment="1">
      <alignment horizontal="center" vertical="center"/>
    </xf>
    <xf numFmtId="0" fontId="20" fillId="22" borderId="7" xfId="0" applyFont="1" applyFill="1" applyBorder="1" applyAlignment="1">
      <alignment horizontal="center" vertical="center"/>
    </xf>
    <xf numFmtId="0" fontId="20" fillId="0" borderId="38" xfId="7" applyFont="1" applyBorder="1" applyAlignment="1">
      <alignment horizontal="center" vertical="center"/>
    </xf>
    <xf numFmtId="0" fontId="20" fillId="3" borderId="38" xfId="7" applyFont="1" applyFill="1" applyBorder="1" applyAlignment="1">
      <alignment horizontal="center" vertical="center"/>
    </xf>
    <xf numFmtId="0" fontId="21" fillId="4" borderId="39" xfId="7" applyFont="1" applyFill="1" applyBorder="1" applyAlignment="1">
      <alignment horizontal="center" vertical="center"/>
    </xf>
    <xf numFmtId="0" fontId="20" fillId="18" borderId="38" xfId="7" applyFont="1" applyFill="1" applyBorder="1" applyAlignment="1">
      <alignment horizontal="center" vertical="center" wrapText="1"/>
    </xf>
    <xf numFmtId="0" fontId="20" fillId="18" borderId="40" xfId="7" applyFont="1" applyFill="1" applyBorder="1" applyAlignment="1">
      <alignment horizontal="center" vertical="center" wrapText="1"/>
    </xf>
    <xf numFmtId="0" fontId="21" fillId="20" borderId="39" xfId="7" applyFont="1" applyFill="1" applyBorder="1" applyAlignment="1">
      <alignment horizontal="center" vertical="center" wrapText="1"/>
    </xf>
    <xf numFmtId="0" fontId="20" fillId="19" borderId="38" xfId="7" applyFont="1" applyFill="1" applyBorder="1" applyAlignment="1">
      <alignment horizontal="center" vertical="center"/>
    </xf>
    <xf numFmtId="0" fontId="20" fillId="18" borderId="38" xfId="7" applyFont="1" applyFill="1" applyBorder="1" applyAlignment="1">
      <alignment horizontal="center" vertical="center"/>
    </xf>
    <xf numFmtId="0" fontId="21" fillId="20" borderId="39" xfId="7" applyFont="1" applyFill="1" applyBorder="1" applyAlignment="1">
      <alignment horizontal="center" vertical="center"/>
    </xf>
    <xf numFmtId="0" fontId="21" fillId="21" borderId="39" xfId="7" applyFont="1" applyFill="1" applyBorder="1" applyAlignment="1">
      <alignment horizontal="center" vertical="center"/>
    </xf>
    <xf numFmtId="0" fontId="20" fillId="0" borderId="39" xfId="7" applyFont="1" applyBorder="1" applyAlignment="1">
      <alignment horizontal="center" vertical="center"/>
    </xf>
    <xf numFmtId="0" fontId="20" fillId="19" borderId="39" xfId="7" applyFont="1" applyFill="1" applyBorder="1" applyAlignment="1">
      <alignment horizontal="center" vertical="center"/>
    </xf>
    <xf numFmtId="0" fontId="20" fillId="3" borderId="41" xfId="7" applyFont="1" applyFill="1" applyBorder="1" applyAlignment="1">
      <alignment horizontal="center" vertical="center"/>
    </xf>
    <xf numFmtId="0" fontId="21" fillId="4" borderId="42" xfId="7" applyFont="1" applyFill="1" applyBorder="1" applyAlignment="1">
      <alignment horizontal="center" vertical="center"/>
    </xf>
    <xf numFmtId="0" fontId="20" fillId="18" borderId="7" xfId="7" applyFont="1" applyFill="1" applyBorder="1" applyAlignment="1">
      <alignment horizontal="center" vertical="center"/>
    </xf>
    <xf numFmtId="0" fontId="21" fillId="4" borderId="9" xfId="7" applyFont="1" applyFill="1" applyBorder="1" applyAlignment="1">
      <alignment horizontal="center" vertical="center"/>
    </xf>
    <xf numFmtId="0" fontId="20" fillId="3" borderId="7" xfId="7" applyFont="1" applyFill="1" applyBorder="1" applyAlignment="1">
      <alignment horizontal="center" vertical="center"/>
    </xf>
    <xf numFmtId="0" fontId="20" fillId="3" borderId="9" xfId="7" applyFont="1" applyFill="1" applyBorder="1" applyAlignment="1">
      <alignment horizontal="center" vertical="center"/>
    </xf>
    <xf numFmtId="0" fontId="21" fillId="4" borderId="7" xfId="7" applyFont="1" applyFill="1" applyBorder="1" applyAlignment="1">
      <alignment horizontal="center" vertical="center"/>
    </xf>
    <xf numFmtId="0" fontId="25" fillId="14" borderId="9" xfId="7" applyFont="1" applyFill="1" applyBorder="1" applyAlignment="1">
      <alignment horizontal="center" vertical="center"/>
    </xf>
    <xf numFmtId="0" fontId="21" fillId="0" borderId="39" xfId="7" applyFont="1" applyBorder="1" applyAlignment="1">
      <alignment horizontal="center" vertical="center"/>
    </xf>
    <xf numFmtId="0" fontId="20" fillId="6" borderId="38" xfId="7" applyFont="1" applyFill="1" applyBorder="1" applyAlignment="1">
      <alignment horizontal="center" vertical="center" wrapText="1"/>
    </xf>
    <xf numFmtId="0" fontId="20" fillId="18" borderId="39" xfId="7" applyFont="1" applyFill="1" applyBorder="1" applyAlignment="1">
      <alignment horizontal="center" vertical="center" wrapText="1"/>
    </xf>
    <xf numFmtId="0" fontId="58" fillId="0" borderId="37" xfId="1" applyFont="1" applyBorder="1" applyAlignment="1">
      <alignment vertical="center"/>
    </xf>
    <xf numFmtId="0" fontId="59" fillId="23" borderId="37" xfId="1" applyFont="1" applyFill="1" applyBorder="1" applyAlignment="1">
      <alignment vertical="center"/>
    </xf>
    <xf numFmtId="0" fontId="25" fillId="14" borderId="37" xfId="7" applyFont="1" applyFill="1" applyBorder="1" applyAlignment="1">
      <alignment horizontal="center" vertical="center"/>
    </xf>
    <xf numFmtId="0" fontId="19" fillId="0" borderId="9" xfId="7" applyFont="1" applyBorder="1" applyAlignment="1">
      <alignment vertical="center" wrapText="1"/>
    </xf>
    <xf numFmtId="0" fontId="23" fillId="0" borderId="22" xfId="7" applyFont="1" applyBorder="1" applyAlignment="1">
      <alignment vertical="center" wrapText="1"/>
    </xf>
    <xf numFmtId="0" fontId="23" fillId="0" borderId="28" xfId="7" applyFont="1" applyBorder="1" applyAlignment="1">
      <alignment vertical="center" wrapText="1"/>
    </xf>
    <xf numFmtId="0" fontId="23" fillId="0" borderId="14" xfId="7" applyFont="1" applyBorder="1" applyAlignment="1">
      <alignment vertical="center" wrapText="1"/>
    </xf>
    <xf numFmtId="0" fontId="12" fillId="0" borderId="28" xfId="7" applyFont="1" applyBorder="1" applyAlignment="1">
      <alignment vertical="center" wrapText="1"/>
    </xf>
    <xf numFmtId="0" fontId="23" fillId="17" borderId="9" xfId="7" applyFont="1" applyFill="1" applyBorder="1" applyAlignment="1">
      <alignment vertical="center" wrapText="1"/>
    </xf>
    <xf numFmtId="0" fontId="23" fillId="0" borderId="9" xfId="7" applyFont="1" applyBorder="1" applyAlignment="1">
      <alignment vertical="center" wrapText="1"/>
    </xf>
    <xf numFmtId="0" fontId="23" fillId="0" borderId="7" xfId="7" applyFont="1" applyBorder="1" applyAlignment="1">
      <alignment vertical="center" wrapText="1"/>
    </xf>
    <xf numFmtId="0" fontId="19" fillId="17" borderId="9" xfId="7" applyFont="1" applyFill="1" applyBorder="1" applyAlignment="1">
      <alignment vertical="center" wrapText="1"/>
    </xf>
    <xf numFmtId="0" fontId="26" fillId="17" borderId="9" xfId="7" applyFont="1" applyFill="1" applyBorder="1" applyAlignment="1">
      <alignment vertical="center" wrapText="1"/>
    </xf>
    <xf numFmtId="0" fontId="62" fillId="0" borderId="7" xfId="1" applyFont="1" applyBorder="1" applyAlignment="1">
      <alignment vertical="center"/>
    </xf>
    <xf numFmtId="0" fontId="61" fillId="0" borderId="7" xfId="1" applyFont="1" applyBorder="1" applyAlignment="1">
      <alignment horizontal="left" vertical="center" indent="2"/>
    </xf>
    <xf numFmtId="0" fontId="57" fillId="31" borderId="7" xfId="8" applyFont="1" applyFill="1" applyBorder="1" applyAlignment="1">
      <alignment horizontal="center" vertical="center" wrapText="1"/>
    </xf>
    <xf numFmtId="0" fontId="57" fillId="15" borderId="43" xfId="7" applyFont="1" applyFill="1" applyBorder="1" applyAlignment="1">
      <alignment vertical="center" wrapText="1"/>
    </xf>
    <xf numFmtId="0" fontId="57" fillId="16" borderId="37" xfId="7" applyFont="1" applyFill="1" applyBorder="1" applyAlignment="1">
      <alignment horizontal="left" vertical="center"/>
    </xf>
    <xf numFmtId="0" fontId="57" fillId="16" borderId="7" xfId="7" applyFont="1" applyFill="1" applyBorder="1" applyAlignment="1">
      <alignment vertical="center" wrapText="1"/>
    </xf>
    <xf numFmtId="0" fontId="57" fillId="15" borderId="36" xfId="7" applyFont="1" applyFill="1" applyBorder="1" applyAlignment="1">
      <alignment vertical="center" wrapText="1"/>
    </xf>
    <xf numFmtId="0" fontId="11" fillId="0" borderId="0" xfId="0" applyFont="1"/>
    <xf numFmtId="0" fontId="55" fillId="0" borderId="35" xfId="0" applyFont="1" applyBorder="1" applyAlignment="1">
      <alignment vertical="center" wrapText="1"/>
    </xf>
    <xf numFmtId="0" fontId="16" fillId="0" borderId="13" xfId="0" applyFont="1" applyBorder="1" applyAlignment="1">
      <alignment vertical="center" wrapText="1"/>
    </xf>
    <xf numFmtId="0" fontId="16" fillId="0" borderId="77" xfId="0" applyFont="1" applyBorder="1" applyAlignment="1">
      <alignment vertical="center" wrapText="1"/>
    </xf>
    <xf numFmtId="0" fontId="16" fillId="0" borderId="7" xfId="0" applyFont="1" applyBorder="1" applyAlignment="1">
      <alignment vertical="center" wrapText="1"/>
    </xf>
    <xf numFmtId="0" fontId="55" fillId="0" borderId="46" xfId="0" applyFont="1" applyBorder="1" applyAlignment="1">
      <alignment vertical="center" wrapText="1"/>
    </xf>
    <xf numFmtId="0" fontId="16" fillId="0" borderId="65" xfId="0" applyFont="1" applyBorder="1" applyAlignment="1">
      <alignment vertical="center" wrapText="1"/>
    </xf>
    <xf numFmtId="0" fontId="16" fillId="0" borderId="25" xfId="0" applyFont="1" applyBorder="1" applyAlignment="1">
      <alignment vertical="center" wrapText="1"/>
    </xf>
    <xf numFmtId="0" fontId="16" fillId="0" borderId="0" xfId="0" applyFont="1" applyAlignment="1">
      <alignment vertical="center" wrapText="1"/>
    </xf>
    <xf numFmtId="0" fontId="16" fillId="0" borderId="5" xfId="0" applyFont="1" applyBorder="1" applyAlignment="1">
      <alignment vertical="center" wrapText="1"/>
    </xf>
    <xf numFmtId="0" fontId="16" fillId="0" borderId="75" xfId="0" applyFont="1" applyBorder="1" applyAlignment="1">
      <alignment vertical="center" wrapText="1"/>
    </xf>
    <xf numFmtId="0" fontId="16" fillId="0" borderId="3" xfId="0" applyFont="1" applyBorder="1" applyAlignment="1">
      <alignment vertical="center" wrapText="1"/>
    </xf>
    <xf numFmtId="0" fontId="16" fillId="0" borderId="46" xfId="0" applyFont="1" applyBorder="1" applyAlignment="1">
      <alignment vertical="center" wrapText="1"/>
    </xf>
    <xf numFmtId="0" fontId="55" fillId="0" borderId="32" xfId="0" applyFont="1" applyBorder="1" applyAlignment="1">
      <alignment vertical="center" wrapText="1"/>
    </xf>
    <xf numFmtId="0" fontId="55" fillId="0" borderId="68" xfId="0" applyFont="1" applyBorder="1" applyAlignment="1">
      <alignment vertical="center" wrapText="1"/>
    </xf>
    <xf numFmtId="0" fontId="55" fillId="0" borderId="69" xfId="0" applyFont="1" applyBorder="1" applyAlignment="1">
      <alignment vertical="center" wrapText="1"/>
    </xf>
    <xf numFmtId="0" fontId="16" fillId="0" borderId="74" xfId="0" applyFont="1" applyBorder="1" applyAlignment="1">
      <alignment vertical="center" wrapText="1"/>
    </xf>
    <xf numFmtId="0" fontId="16" fillId="0" borderId="7" xfId="0" applyFont="1" applyBorder="1" applyAlignment="1">
      <alignment horizontal="left" vertical="center" wrapText="1"/>
    </xf>
    <xf numFmtId="0" fontId="55" fillId="0" borderId="57" xfId="0" applyFont="1" applyBorder="1" applyAlignment="1">
      <alignment vertical="center" wrapText="1"/>
    </xf>
    <xf numFmtId="0" fontId="55" fillId="0" borderId="58" xfId="0" applyFont="1" applyBorder="1" applyAlignment="1">
      <alignment horizontal="center" vertical="center" wrapText="1"/>
    </xf>
    <xf numFmtId="0" fontId="55" fillId="0" borderId="59" xfId="0" applyFont="1" applyBorder="1" applyAlignment="1">
      <alignment horizontal="center" vertical="center" wrapText="1"/>
    </xf>
    <xf numFmtId="0" fontId="16" fillId="0" borderId="31" xfId="0" applyFont="1" applyBorder="1" applyAlignment="1">
      <alignment vertical="center" wrapText="1"/>
    </xf>
    <xf numFmtId="0" fontId="16" fillId="0" borderId="82" xfId="0" applyFont="1" applyBorder="1" applyAlignment="1">
      <alignment vertical="center" wrapText="1"/>
    </xf>
    <xf numFmtId="0" fontId="57" fillId="31" borderId="7" xfId="8" applyFont="1" applyFill="1" applyBorder="1" applyAlignment="1">
      <alignment horizontal="right" vertical="center" wrapText="1"/>
    </xf>
    <xf numFmtId="0" fontId="59" fillId="32" borderId="7" xfId="1" applyFont="1" applyFill="1" applyBorder="1" applyAlignment="1">
      <alignment vertical="center"/>
    </xf>
    <xf numFmtId="0" fontId="16" fillId="0" borderId="0" xfId="0" applyFont="1" applyAlignment="1">
      <alignment vertical="center"/>
    </xf>
    <xf numFmtId="0" fontId="18" fillId="0" borderId="0" xfId="0" applyFont="1" applyAlignment="1">
      <alignment horizontal="left" vertical="top" wrapText="1"/>
    </xf>
    <xf numFmtId="0" fontId="64" fillId="33" borderId="1" xfId="0" applyFont="1" applyFill="1" applyBorder="1" applyAlignment="1">
      <alignment horizontal="justify" vertical="top" wrapText="1"/>
    </xf>
    <xf numFmtId="0" fontId="64" fillId="33" borderId="15" xfId="0" applyFont="1" applyFill="1" applyBorder="1" applyAlignment="1">
      <alignment horizontal="justify" vertical="top" wrapText="1"/>
    </xf>
    <xf numFmtId="0" fontId="65" fillId="0" borderId="16" xfId="0" applyFont="1" applyBorder="1" applyAlignment="1">
      <alignment horizontal="left" vertical="top" wrapText="1"/>
    </xf>
    <xf numFmtId="0" fontId="65" fillId="0" borderId="26" xfId="0" applyFont="1" applyBorder="1" applyAlignment="1">
      <alignment horizontal="left" vertical="top" wrapText="1"/>
    </xf>
    <xf numFmtId="0" fontId="64" fillId="33" borderId="83" xfId="0" applyFont="1" applyFill="1" applyBorder="1" applyAlignment="1">
      <alignment horizontal="justify" vertical="top" wrapText="1"/>
    </xf>
    <xf numFmtId="0" fontId="64" fillId="33" borderId="26" xfId="0" applyFont="1" applyFill="1" applyBorder="1" applyAlignment="1">
      <alignment horizontal="justify" vertical="top" wrapText="1"/>
    </xf>
    <xf numFmtId="0" fontId="67" fillId="5" borderId="7" xfId="0" applyFont="1" applyFill="1" applyBorder="1" applyAlignment="1">
      <alignment horizontal="center" vertical="center"/>
    </xf>
    <xf numFmtId="0" fontId="67" fillId="5" borderId="9" xfId="0" applyFont="1" applyFill="1" applyBorder="1" applyAlignment="1">
      <alignment horizontal="center" vertical="center"/>
    </xf>
    <xf numFmtId="0" fontId="52" fillId="5" borderId="9" xfId="0" applyFont="1" applyFill="1" applyBorder="1" applyAlignment="1">
      <alignment horizontal="center" vertical="center"/>
    </xf>
    <xf numFmtId="0" fontId="52" fillId="4" borderId="7" xfId="0" applyFont="1" applyFill="1" applyBorder="1" applyAlignment="1">
      <alignment horizontal="center" vertical="center" wrapText="1"/>
    </xf>
    <xf numFmtId="0" fontId="67" fillId="5" borderId="13" xfId="0" applyFont="1" applyFill="1" applyBorder="1" applyAlignment="1">
      <alignment horizontal="center" vertical="center" wrapText="1"/>
    </xf>
    <xf numFmtId="0" fontId="67" fillId="4" borderId="7" xfId="0" applyFont="1" applyFill="1" applyBorder="1" applyAlignment="1">
      <alignment horizontal="center" vertical="center" wrapText="1"/>
    </xf>
    <xf numFmtId="1" fontId="33" fillId="24" borderId="9" xfId="1" applyNumberFormat="1" applyFont="1" applyFill="1" applyBorder="1" applyAlignment="1">
      <alignment horizontal="center" vertical="center"/>
    </xf>
    <xf numFmtId="1" fontId="33" fillId="24" borderId="44" xfId="7" applyNumberFormat="1" applyFont="1" applyFill="1" applyBorder="1" applyAlignment="1">
      <alignment horizontal="center" vertical="center"/>
    </xf>
    <xf numFmtId="1" fontId="33" fillId="24" borderId="44" xfId="1" applyNumberFormat="1" applyFont="1" applyFill="1" applyBorder="1" applyAlignment="1">
      <alignment horizontal="center" vertical="center"/>
    </xf>
    <xf numFmtId="1" fontId="33" fillId="24" borderId="10" xfId="1" applyNumberFormat="1" applyFont="1" applyFill="1" applyBorder="1" applyAlignment="1">
      <alignment horizontal="center" vertical="center"/>
    </xf>
    <xf numFmtId="1" fontId="33" fillId="24" borderId="37" xfId="1" applyNumberFormat="1" applyFont="1" applyFill="1" applyBorder="1" applyAlignment="1">
      <alignment horizontal="center" vertical="center"/>
    </xf>
    <xf numFmtId="2" fontId="33" fillId="24" borderId="9" xfId="7" applyNumberFormat="1" applyFont="1" applyFill="1" applyBorder="1" applyAlignment="1">
      <alignment horizontal="center" vertical="center"/>
    </xf>
    <xf numFmtId="2" fontId="33" fillId="24" borderId="44" xfId="7" applyNumberFormat="1" applyFont="1" applyFill="1" applyBorder="1" applyAlignment="1">
      <alignment horizontal="center" vertical="center"/>
    </xf>
    <xf numFmtId="2" fontId="33" fillId="24" borderId="44" xfId="1" applyNumberFormat="1" applyFont="1" applyFill="1" applyBorder="1" applyAlignment="1">
      <alignment horizontal="center" vertical="center"/>
    </xf>
    <xf numFmtId="2" fontId="33" fillId="24" borderId="10" xfId="1" applyNumberFormat="1" applyFont="1" applyFill="1" applyBorder="1" applyAlignment="1">
      <alignment horizontal="center" vertical="center"/>
    </xf>
    <xf numFmtId="2" fontId="33" fillId="24" borderId="37" xfId="7" applyNumberFormat="1" applyFont="1" applyFill="1" applyBorder="1" applyAlignment="1">
      <alignment horizontal="center" vertical="center"/>
    </xf>
    <xf numFmtId="164" fontId="33" fillId="24" borderId="9" xfId="7" applyNumberFormat="1" applyFont="1" applyFill="1" applyBorder="1" applyAlignment="1">
      <alignment horizontal="center" vertical="center"/>
    </xf>
    <xf numFmtId="164" fontId="33" fillId="24" borderId="44" xfId="7" applyNumberFormat="1" applyFont="1" applyFill="1" applyBorder="1" applyAlignment="1">
      <alignment horizontal="center" vertical="center"/>
    </xf>
    <xf numFmtId="164" fontId="33" fillId="24" borderId="44" xfId="1" applyNumberFormat="1" applyFont="1" applyFill="1" applyBorder="1" applyAlignment="1">
      <alignment horizontal="center" vertical="center"/>
    </xf>
    <xf numFmtId="164" fontId="33" fillId="24" borderId="10" xfId="1" applyNumberFormat="1" applyFont="1" applyFill="1" applyBorder="1" applyAlignment="1">
      <alignment horizontal="center" vertical="center"/>
    </xf>
    <xf numFmtId="164" fontId="33" fillId="24" borderId="37" xfId="7" applyNumberFormat="1" applyFont="1" applyFill="1" applyBorder="1" applyAlignment="1">
      <alignment horizontal="center" vertical="center"/>
    </xf>
    <xf numFmtId="0" fontId="33" fillId="24" borderId="45" xfId="0" applyFont="1" applyFill="1" applyBorder="1" applyAlignment="1">
      <alignment horizontal="center" vertical="center"/>
    </xf>
    <xf numFmtId="0" fontId="33" fillId="24" borderId="37" xfId="0" applyFont="1" applyFill="1" applyBorder="1" applyAlignment="1">
      <alignment horizontal="center" vertical="center"/>
    </xf>
    <xf numFmtId="0" fontId="33" fillId="24" borderId="0" xfId="0" applyFont="1" applyFill="1" applyAlignment="1">
      <alignment horizontal="center" vertical="center"/>
    </xf>
    <xf numFmtId="0" fontId="68" fillId="0" borderId="0" xfId="11" applyProtection="1">
      <protection locked="0"/>
    </xf>
    <xf numFmtId="0" fontId="53" fillId="6" borderId="7" xfId="0" applyFont="1" applyFill="1" applyBorder="1" applyAlignment="1">
      <alignment horizontal="center" vertical="center" wrapText="1"/>
    </xf>
    <xf numFmtId="0" fontId="2" fillId="13" borderId="7" xfId="0" applyFont="1" applyFill="1" applyBorder="1" applyAlignment="1">
      <alignment horizontal="center" vertical="center" wrapText="1"/>
    </xf>
    <xf numFmtId="0" fontId="53" fillId="6" borderId="7" xfId="0" applyFont="1" applyFill="1" applyBorder="1" applyAlignment="1">
      <alignment horizontal="center" vertical="center"/>
    </xf>
    <xf numFmtId="0" fontId="69" fillId="5" borderId="7" xfId="7" applyFont="1" applyFill="1" applyBorder="1" applyAlignment="1">
      <alignment horizontal="center"/>
    </xf>
    <xf numFmtId="0" fontId="2" fillId="0" borderId="7" xfId="0" applyFont="1" applyBorder="1" applyAlignment="1">
      <alignment horizontal="center" vertical="center" wrapText="1"/>
    </xf>
    <xf numFmtId="0" fontId="8" fillId="0" borderId="81" xfId="0" applyFont="1" applyBorder="1" applyAlignment="1">
      <alignment horizontal="left" vertical="center" wrapText="1"/>
    </xf>
    <xf numFmtId="0" fontId="49" fillId="0" borderId="23" xfId="0" applyFont="1" applyBorder="1" applyAlignment="1">
      <alignment vertical="center"/>
    </xf>
    <xf numFmtId="0" fontId="7" fillId="6" borderId="7" xfId="0" applyFont="1" applyFill="1" applyBorder="1" applyAlignment="1">
      <alignment horizontal="center" vertical="center" wrapText="1"/>
    </xf>
    <xf numFmtId="0" fontId="53" fillId="6" borderId="13" xfId="0" applyFont="1" applyFill="1" applyBorder="1" applyAlignment="1">
      <alignment horizontal="center" vertical="center" wrapText="1"/>
    </xf>
    <xf numFmtId="0" fontId="52" fillId="5" borderId="13"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10" fillId="0" borderId="35" xfId="0" applyFont="1" applyBorder="1"/>
    <xf numFmtId="0" fontId="10" fillId="0" borderId="46" xfId="0" applyFont="1" applyBorder="1"/>
    <xf numFmtId="0" fontId="10" fillId="0" borderId="74" xfId="0" applyFont="1" applyBorder="1"/>
    <xf numFmtId="0" fontId="16" fillId="13" borderId="37" xfId="0" applyFont="1" applyFill="1" applyBorder="1" applyAlignment="1">
      <alignment horizontal="center"/>
    </xf>
    <xf numFmtId="0" fontId="16" fillId="6" borderId="37" xfId="0" applyFont="1" applyFill="1" applyBorder="1" applyAlignment="1">
      <alignment horizontal="center"/>
    </xf>
    <xf numFmtId="0" fontId="70" fillId="5" borderId="37" xfId="0" applyFont="1" applyFill="1" applyBorder="1" applyAlignment="1">
      <alignment horizontal="center"/>
    </xf>
    <xf numFmtId="0" fontId="1" fillId="13" borderId="37" xfId="5" applyFont="1" applyFill="1" applyBorder="1" applyAlignment="1">
      <alignment horizontal="center"/>
    </xf>
    <xf numFmtId="0" fontId="67" fillId="5" borderId="7" xfId="0" applyFont="1" applyFill="1" applyBorder="1" applyAlignment="1">
      <alignment horizontal="center"/>
    </xf>
    <xf numFmtId="0" fontId="16" fillId="13" borderId="7" xfId="0" applyFont="1" applyFill="1" applyBorder="1" applyAlignment="1">
      <alignment horizontal="center"/>
    </xf>
    <xf numFmtId="0" fontId="71" fillId="0" borderId="2" xfId="0" applyFont="1" applyBorder="1" applyAlignment="1">
      <alignment wrapText="1"/>
    </xf>
    <xf numFmtId="49" fontId="67" fillId="5" borderId="7" xfId="0" quotePrefix="1" applyNumberFormat="1" applyFont="1" applyFill="1" applyBorder="1" applyAlignment="1">
      <alignment horizontal="center" vertical="center"/>
    </xf>
    <xf numFmtId="0" fontId="49" fillId="0" borderId="0" xfId="0" applyFont="1" applyAlignment="1">
      <alignment vertical="center"/>
    </xf>
    <xf numFmtId="0" fontId="67" fillId="5" borderId="37" xfId="1" applyFont="1" applyFill="1" applyBorder="1" applyAlignment="1">
      <alignment horizontal="center" vertical="center" wrapText="1"/>
    </xf>
    <xf numFmtId="0" fontId="67" fillId="5" borderId="9" xfId="1" applyFont="1" applyFill="1" applyBorder="1" applyAlignment="1">
      <alignment horizontal="center" vertical="center" wrapText="1"/>
    </xf>
    <xf numFmtId="0" fontId="67" fillId="5" borderId="7" xfId="1" applyFont="1" applyFill="1" applyBorder="1" applyAlignment="1">
      <alignment horizontal="center" vertical="center" wrapText="1"/>
    </xf>
    <xf numFmtId="0" fontId="2" fillId="6" borderId="65" xfId="0" applyFont="1" applyFill="1" applyBorder="1" applyAlignment="1">
      <alignment horizontal="center" vertical="center" wrapText="1"/>
    </xf>
    <xf numFmtId="0" fontId="15" fillId="0" borderId="0" xfId="0" applyFont="1" applyAlignment="1">
      <alignment vertical="center"/>
    </xf>
    <xf numFmtId="0" fontId="15" fillId="0" borderId="0" xfId="0" applyFont="1" applyAlignment="1">
      <alignment horizontal="center" vertical="center"/>
    </xf>
    <xf numFmtId="0" fontId="67" fillId="4" borderId="7" xfId="1" applyFont="1" applyFill="1" applyBorder="1" applyAlignment="1">
      <alignment horizontal="center" vertical="center" wrapText="1"/>
    </xf>
    <xf numFmtId="0" fontId="21" fillId="0" borderId="85" xfId="7" applyFont="1" applyBorder="1" applyAlignment="1">
      <alignment horizontal="center" vertical="center"/>
    </xf>
    <xf numFmtId="0" fontId="21" fillId="4" borderId="85" xfId="7" applyFont="1" applyFill="1" applyBorder="1" applyAlignment="1">
      <alignment horizontal="center" vertical="center"/>
    </xf>
    <xf numFmtId="0" fontId="21" fillId="20" borderId="85" xfId="7" applyFont="1" applyFill="1" applyBorder="1" applyAlignment="1">
      <alignment horizontal="center" vertical="center" wrapText="1"/>
    </xf>
    <xf numFmtId="0" fontId="21" fillId="20" borderId="85" xfId="7" applyFont="1" applyFill="1" applyBorder="1" applyAlignment="1">
      <alignment horizontal="center" vertical="center"/>
    </xf>
    <xf numFmtId="0" fontId="21" fillId="21" borderId="85" xfId="7" applyFont="1" applyFill="1" applyBorder="1" applyAlignment="1">
      <alignment horizontal="center" vertical="center"/>
    </xf>
    <xf numFmtId="0" fontId="20" fillId="0" borderId="85" xfId="7" applyFont="1" applyBorder="1" applyAlignment="1">
      <alignment horizontal="center" vertical="center"/>
    </xf>
    <xf numFmtId="0" fontId="20" fillId="19" borderId="85" xfId="7" applyFont="1" applyFill="1" applyBorder="1" applyAlignment="1">
      <alignment horizontal="center" vertical="center"/>
    </xf>
    <xf numFmtId="0" fontId="21" fillId="4" borderId="86" xfId="7" applyFont="1" applyFill="1" applyBorder="1" applyAlignment="1">
      <alignment horizontal="center" vertical="center"/>
    </xf>
    <xf numFmtId="0" fontId="33" fillId="34" borderId="7" xfId="0" applyFont="1" applyFill="1" applyBorder="1" applyAlignment="1">
      <alignment horizontal="center" vertical="center"/>
    </xf>
    <xf numFmtId="0" fontId="33" fillId="5" borderId="7" xfId="0" applyFont="1" applyFill="1" applyBorder="1" applyAlignment="1">
      <alignment horizontal="center" vertical="center"/>
    </xf>
    <xf numFmtId="0" fontId="23" fillId="0" borderId="13" xfId="7" applyFont="1" applyBorder="1" applyAlignment="1">
      <alignment vertical="center" wrapText="1"/>
    </xf>
    <xf numFmtId="0" fontId="33" fillId="5" borderId="7" xfId="7" applyFont="1" applyFill="1" applyBorder="1" applyAlignment="1">
      <alignment horizontal="center" vertical="center"/>
    </xf>
    <xf numFmtId="0" fontId="33" fillId="35" borderId="7" xfId="0" applyFont="1" applyFill="1" applyBorder="1" applyAlignment="1">
      <alignment horizontal="center" vertical="center"/>
    </xf>
    <xf numFmtId="0" fontId="58" fillId="0" borderId="84" xfId="0" applyFont="1" applyBorder="1" applyAlignment="1">
      <alignment vertical="top" wrapText="1"/>
    </xf>
    <xf numFmtId="0" fontId="0" fillId="0" borderId="47" xfId="0" applyBorder="1"/>
    <xf numFmtId="0" fontId="0" fillId="0" borderId="16" xfId="0" applyBorder="1"/>
    <xf numFmtId="0" fontId="0" fillId="0" borderId="26" xfId="0" applyBorder="1"/>
    <xf numFmtId="0" fontId="8" fillId="30" borderId="21" xfId="10" applyFont="1" applyBorder="1" applyAlignment="1">
      <alignment horizontal="center"/>
    </xf>
    <xf numFmtId="0" fontId="16" fillId="0" borderId="35" xfId="0" applyFont="1" applyBorder="1" applyAlignment="1">
      <alignment horizontal="left" wrapText="1" indent="1"/>
    </xf>
    <xf numFmtId="0" fontId="16" fillId="0" borderId="77" xfId="0" applyFont="1" applyBorder="1" applyAlignment="1">
      <alignment horizontal="left" indent="1"/>
    </xf>
    <xf numFmtId="0" fontId="58" fillId="0" borderId="16" xfId="0" applyFont="1" applyBorder="1" applyAlignment="1">
      <alignment horizontal="left" vertical="top" wrapText="1"/>
    </xf>
    <xf numFmtId="0" fontId="58" fillId="0" borderId="83" xfId="0" applyFont="1" applyBorder="1" applyAlignment="1">
      <alignment horizontal="left" vertical="top" wrapText="1"/>
    </xf>
    <xf numFmtId="0" fontId="75" fillId="0" borderId="26" xfId="0" applyFont="1" applyBorder="1" applyAlignment="1">
      <alignment horizontal="left" vertical="top" wrapText="1"/>
    </xf>
    <xf numFmtId="0" fontId="65" fillId="0" borderId="1" xfId="0" applyFont="1" applyBorder="1" applyAlignment="1">
      <alignment horizontal="left" vertical="top" wrapText="1"/>
    </xf>
    <xf numFmtId="0" fontId="2" fillId="6" borderId="14" xfId="1" applyFont="1" applyFill="1" applyBorder="1" applyAlignment="1">
      <alignment horizontal="center" vertical="center" wrapText="1"/>
    </xf>
    <xf numFmtId="0" fontId="1" fillId="0" borderId="9" xfId="1" applyBorder="1" applyAlignment="1">
      <alignment horizontal="center" vertical="top" wrapText="1"/>
    </xf>
    <xf numFmtId="49" fontId="1" fillId="0" borderId="9" xfId="0" applyNumberFormat="1" applyFont="1" applyBorder="1" applyAlignment="1">
      <alignment horizontal="center" vertical="top" wrapText="1"/>
    </xf>
    <xf numFmtId="0" fontId="8" fillId="0" borderId="81" xfId="0" applyFont="1" applyBorder="1" applyAlignment="1">
      <alignment vertical="center"/>
    </xf>
    <xf numFmtId="0" fontId="8" fillId="0" borderId="13" xfId="0" applyFont="1" applyBorder="1" applyAlignment="1">
      <alignment vertical="center"/>
    </xf>
    <xf numFmtId="0" fontId="1" fillId="0" borderId="9" xfId="1" applyBorder="1" applyAlignment="1">
      <alignment horizontal="center" vertical="center" wrapText="1"/>
    </xf>
    <xf numFmtId="0" fontId="8" fillId="0" borderId="9" xfId="0" applyFont="1" applyBorder="1" applyAlignment="1">
      <alignment horizontal="center" vertical="center" wrapText="1"/>
    </xf>
    <xf numFmtId="0" fontId="7" fillId="0" borderId="70" xfId="1" applyFont="1" applyBorder="1" applyAlignment="1">
      <alignment vertical="center" wrapText="1"/>
    </xf>
    <xf numFmtId="0" fontId="2" fillId="0" borderId="31" xfId="1" applyFont="1" applyBorder="1" applyAlignment="1">
      <alignment horizontal="center" vertical="center" wrapText="1"/>
    </xf>
    <xf numFmtId="0" fontId="2" fillId="0" borderId="22" xfId="1" applyFont="1" applyBorder="1" applyAlignment="1">
      <alignment horizontal="center" vertical="center" wrapText="1"/>
    </xf>
    <xf numFmtId="0" fontId="13" fillId="27" borderId="0" xfId="0" applyFont="1" applyFill="1" applyAlignment="1">
      <alignment vertical="center"/>
    </xf>
    <xf numFmtId="0" fontId="0" fillId="9" borderId="27" xfId="0" applyFill="1" applyBorder="1" applyAlignment="1">
      <alignment vertical="center"/>
    </xf>
    <xf numFmtId="0" fontId="1" fillId="0" borderId="7" xfId="1" applyBorder="1" applyAlignment="1">
      <alignment horizontal="center" vertical="center" wrapText="1"/>
    </xf>
    <xf numFmtId="0" fontId="2" fillId="6" borderId="87" xfId="1" applyFont="1" applyFill="1" applyBorder="1" applyAlignment="1">
      <alignment horizontal="center" vertical="center" wrapText="1"/>
    </xf>
    <xf numFmtId="0" fontId="8" fillId="0" borderId="7" xfId="0" applyFont="1" applyBorder="1" applyAlignment="1">
      <alignment horizontal="center" vertical="center" wrapText="1"/>
    </xf>
    <xf numFmtId="0" fontId="52" fillId="7" borderId="35" xfId="0" applyFont="1" applyFill="1" applyBorder="1" applyAlignment="1">
      <alignment vertical="center"/>
    </xf>
    <xf numFmtId="0" fontId="8" fillId="7" borderId="27" xfId="0" applyFont="1" applyFill="1" applyBorder="1" applyAlignment="1">
      <alignment vertical="center"/>
    </xf>
    <xf numFmtId="49" fontId="7" fillId="0" borderId="7" xfId="0" applyNumberFormat="1" applyFont="1" applyBorder="1" applyAlignment="1">
      <alignment horizontal="center" vertical="center" wrapText="1"/>
    </xf>
    <xf numFmtId="0" fontId="7" fillId="0" borderId="79" xfId="0" applyFont="1" applyBorder="1" applyAlignment="1">
      <alignment horizontal="center" vertical="top" wrapText="1"/>
    </xf>
    <xf numFmtId="0" fontId="52" fillId="5" borderId="14" xfId="0" applyFont="1" applyFill="1" applyBorder="1" applyAlignment="1">
      <alignment horizontal="center" vertical="center" wrapText="1"/>
    </xf>
    <xf numFmtId="0" fontId="52" fillId="4"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13" fillId="5" borderId="9" xfId="0" applyFont="1" applyFill="1" applyBorder="1" applyAlignment="1">
      <alignment horizontal="center" vertical="center" wrapText="1"/>
    </xf>
    <xf numFmtId="49" fontId="7" fillId="0" borderId="9" xfId="0" applyNumberFormat="1" applyFont="1" applyBorder="1" applyAlignment="1">
      <alignment horizontal="center" vertical="center" wrapText="1"/>
    </xf>
    <xf numFmtId="49" fontId="1" fillId="0" borderId="7" xfId="0" quotePrefix="1" applyNumberFormat="1" applyFont="1" applyBorder="1" applyAlignment="1">
      <alignment horizontal="center" vertical="center"/>
    </xf>
    <xf numFmtId="49" fontId="67" fillId="5" borderId="9" xfId="0" quotePrefix="1" applyNumberFormat="1" applyFont="1" applyFill="1" applyBorder="1" applyAlignment="1">
      <alignment horizontal="center" vertical="center"/>
    </xf>
    <xf numFmtId="0" fontId="16" fillId="13" borderId="9" xfId="0" applyFont="1" applyFill="1" applyBorder="1" applyAlignment="1">
      <alignment horizontal="center"/>
    </xf>
    <xf numFmtId="0" fontId="70" fillId="5" borderId="9" xfId="0" applyFont="1" applyFill="1" applyBorder="1" applyAlignment="1">
      <alignment horizontal="center"/>
    </xf>
    <xf numFmtId="0" fontId="16" fillId="6" borderId="88" xfId="0" applyFont="1" applyFill="1" applyBorder="1" applyAlignment="1">
      <alignment horizontal="center"/>
    </xf>
    <xf numFmtId="0" fontId="67" fillId="5" borderId="18" xfId="0" applyFont="1" applyFill="1" applyBorder="1" applyAlignment="1">
      <alignment horizontal="center" vertical="center"/>
    </xf>
    <xf numFmtId="0" fontId="16" fillId="13" borderId="18" xfId="0" applyFont="1" applyFill="1" applyBorder="1" applyAlignment="1">
      <alignment horizontal="center" vertical="center"/>
    </xf>
    <xf numFmtId="0" fontId="67" fillId="5" borderId="18" xfId="0" applyFont="1" applyFill="1" applyBorder="1" applyAlignment="1">
      <alignment horizontal="center"/>
    </xf>
    <xf numFmtId="0" fontId="16" fillId="13" borderId="18" xfId="0" applyFont="1" applyFill="1" applyBorder="1" applyAlignment="1">
      <alignment horizontal="center"/>
    </xf>
    <xf numFmtId="0" fontId="70" fillId="5" borderId="18" xfId="0" applyFont="1" applyFill="1" applyBorder="1" applyAlignment="1">
      <alignment horizontal="center"/>
    </xf>
    <xf numFmtId="0" fontId="70" fillId="5" borderId="7" xfId="0" applyFont="1" applyFill="1" applyBorder="1" applyAlignment="1">
      <alignment horizontal="center"/>
    </xf>
    <xf numFmtId="0" fontId="16" fillId="6" borderId="54" xfId="0" applyFont="1" applyFill="1" applyBorder="1" applyAlignment="1">
      <alignment horizontal="center"/>
    </xf>
    <xf numFmtId="0" fontId="2" fillId="6" borderId="9" xfId="0" applyFont="1" applyFill="1" applyBorder="1" applyAlignment="1">
      <alignment horizontal="center" vertical="center" wrapText="1"/>
    </xf>
    <xf numFmtId="49" fontId="1" fillId="0" borderId="22"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0" fontId="13" fillId="12" borderId="93" xfId="6" applyFont="1" applyBorder="1" applyAlignment="1">
      <alignment horizontal="center"/>
    </xf>
    <xf numFmtId="0" fontId="16" fillId="6" borderId="91" xfId="0" applyFont="1" applyFill="1" applyBorder="1" applyAlignment="1">
      <alignment horizontal="center"/>
    </xf>
    <xf numFmtId="0" fontId="8" fillId="0" borderId="5" xfId="0" applyFont="1" applyBorder="1" applyAlignment="1">
      <alignment horizontal="center"/>
    </xf>
    <xf numFmtId="0" fontId="67" fillId="4"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6" borderId="90" xfId="1" applyFont="1" applyFill="1" applyBorder="1" applyAlignment="1">
      <alignment horizontal="center" vertical="center" wrapText="1"/>
    </xf>
    <xf numFmtId="0" fontId="1" fillId="0" borderId="90" xfId="0" applyFont="1" applyBorder="1" applyAlignment="1">
      <alignment horizontal="center" vertical="center" wrapText="1"/>
    </xf>
    <xf numFmtId="0" fontId="7" fillId="0" borderId="96" xfId="0" applyFont="1" applyBorder="1" applyAlignment="1">
      <alignment vertical="center" wrapText="1"/>
    </xf>
    <xf numFmtId="0" fontId="67" fillId="5" borderId="14" xfId="0" applyFont="1" applyFill="1" applyBorder="1" applyAlignment="1">
      <alignment horizontal="center" vertical="center" wrapText="1"/>
    </xf>
    <xf numFmtId="0" fontId="67" fillId="5" borderId="5" xfId="0" applyFont="1" applyFill="1" applyBorder="1" applyAlignment="1">
      <alignment horizontal="center" vertical="center" wrapText="1"/>
    </xf>
    <xf numFmtId="0" fontId="70" fillId="5" borderId="9" xfId="0" applyFont="1" applyFill="1" applyBorder="1" applyAlignment="1">
      <alignment horizontal="center" vertical="center" wrapText="1"/>
    </xf>
    <xf numFmtId="0" fontId="70" fillId="5" borderId="90" xfId="0" applyFont="1" applyFill="1" applyBorder="1" applyAlignment="1">
      <alignment horizontal="center" vertical="center" wrapText="1"/>
    </xf>
    <xf numFmtId="1" fontId="20" fillId="6" borderId="44" xfId="7" applyNumberFormat="1" applyFont="1" applyFill="1" applyBorder="1" applyAlignment="1">
      <alignment horizontal="center" vertical="center"/>
    </xf>
    <xf numFmtId="0" fontId="23" fillId="0" borderId="89" xfId="7" applyFont="1" applyBorder="1"/>
    <xf numFmtId="0" fontId="37" fillId="3" borderId="89" xfId="7" applyFont="1" applyFill="1" applyBorder="1"/>
    <xf numFmtId="0" fontId="45" fillId="14" borderId="89" xfId="7" applyFont="1" applyFill="1" applyBorder="1"/>
    <xf numFmtId="0" fontId="37" fillId="4" borderId="89" xfId="7" applyFont="1" applyFill="1" applyBorder="1"/>
    <xf numFmtId="0" fontId="8" fillId="0" borderId="0" xfId="0" applyFont="1" applyAlignment="1">
      <alignment wrapText="1"/>
    </xf>
    <xf numFmtId="0" fontId="68" fillId="0" borderId="0" xfId="11" applyFill="1"/>
    <xf numFmtId="0" fontId="58" fillId="0" borderId="83" xfId="0" applyFont="1" applyBorder="1" applyAlignment="1">
      <alignment vertical="top" wrapText="1"/>
    </xf>
    <xf numFmtId="0" fontId="65" fillId="0" borderId="84" xfId="0" applyFont="1" applyBorder="1" applyAlignment="1">
      <alignment horizontal="left" vertical="top" wrapText="1"/>
    </xf>
    <xf numFmtId="0" fontId="0" fillId="0" borderId="23" xfId="0" applyBorder="1" applyAlignment="1">
      <alignment horizontal="center"/>
    </xf>
    <xf numFmtId="0" fontId="0" fillId="0" borderId="18" xfId="0" applyBorder="1" applyAlignment="1">
      <alignment vertical="center"/>
    </xf>
    <xf numFmtId="0" fontId="7" fillId="0" borderId="70" xfId="0" applyFont="1" applyBorder="1" applyAlignment="1">
      <alignment horizontal="left" vertical="center"/>
    </xf>
    <xf numFmtId="0" fontId="8" fillId="8" borderId="23" xfId="0" applyFont="1" applyFill="1" applyBorder="1"/>
    <xf numFmtId="0" fontId="0" fillId="8" borderId="23" xfId="0" applyFill="1" applyBorder="1" applyAlignment="1">
      <alignment horizontal="center"/>
    </xf>
    <xf numFmtId="0" fontId="8" fillId="8" borderId="10" xfId="0" applyFont="1" applyFill="1" applyBorder="1" applyAlignment="1">
      <alignment vertical="center"/>
    </xf>
    <xf numFmtId="0" fontId="8" fillId="0" borderId="96" xfId="0" applyFont="1" applyBorder="1" applyAlignment="1">
      <alignment vertical="center"/>
    </xf>
    <xf numFmtId="0" fontId="8" fillId="0" borderId="23" xfId="0" applyFont="1" applyBorder="1" applyAlignment="1">
      <alignment vertical="center"/>
    </xf>
    <xf numFmtId="0" fontId="0" fillId="0" borderId="18" xfId="0" applyBorder="1"/>
    <xf numFmtId="0" fontId="8" fillId="9" borderId="23" xfId="0" applyFont="1" applyFill="1" applyBorder="1" applyAlignment="1">
      <alignment vertical="center"/>
    </xf>
    <xf numFmtId="0" fontId="0" fillId="0" borderId="54" xfId="0" applyBorder="1"/>
    <xf numFmtId="0" fontId="0" fillId="0" borderId="92" xfId="0" applyBorder="1" applyAlignment="1">
      <alignment wrapText="1"/>
    </xf>
    <xf numFmtId="0" fontId="8" fillId="0" borderId="94" xfId="0" applyFont="1" applyBorder="1" applyAlignment="1">
      <alignment horizontal="center"/>
    </xf>
    <xf numFmtId="0" fontId="16" fillId="6" borderId="37" xfId="0" applyFont="1" applyFill="1" applyBorder="1" applyAlignment="1">
      <alignment horizontal="center" vertical="center"/>
    </xf>
    <xf numFmtId="0" fontId="16" fillId="6" borderId="9" xfId="0" applyFont="1" applyFill="1" applyBorder="1" applyAlignment="1">
      <alignment horizontal="center" vertical="center"/>
    </xf>
    <xf numFmtId="0" fontId="15" fillId="0" borderId="68" xfId="0" applyFont="1" applyBorder="1" applyAlignment="1">
      <alignment vertical="center"/>
    </xf>
    <xf numFmtId="0" fontId="15" fillId="0" borderId="70" xfId="0" applyFont="1" applyBorder="1" applyAlignment="1">
      <alignment vertical="center" wrapText="1"/>
    </xf>
    <xf numFmtId="0" fontId="7" fillId="0" borderId="98" xfId="0" applyFont="1" applyBorder="1" applyAlignment="1">
      <alignment vertical="center" wrapText="1"/>
    </xf>
    <xf numFmtId="0" fontId="7" fillId="0" borderId="31" xfId="0" applyFont="1" applyBorder="1" applyAlignment="1">
      <alignment horizontal="center" vertical="center" wrapText="1"/>
    </xf>
    <xf numFmtId="0" fontId="7" fillId="0" borderId="22" xfId="0" applyFont="1" applyBorder="1" applyAlignment="1">
      <alignment horizontal="center" vertical="center" wrapText="1"/>
    </xf>
    <xf numFmtId="0" fontId="23" fillId="0" borderId="13" xfId="7" applyFont="1" applyBorder="1"/>
    <xf numFmtId="0" fontId="7" fillId="0" borderId="74" xfId="0" applyFont="1" applyBorder="1" applyAlignment="1">
      <alignment vertical="center" wrapText="1"/>
    </xf>
    <xf numFmtId="0" fontId="13" fillId="0" borderId="12" xfId="6" applyFont="1" applyFill="1" applyBorder="1" applyAlignment="1">
      <alignment horizontal="center"/>
    </xf>
    <xf numFmtId="0" fontId="16" fillId="0" borderId="12" xfId="0" applyFont="1" applyBorder="1" applyAlignment="1">
      <alignment horizontal="center" vertical="center"/>
    </xf>
    <xf numFmtId="0" fontId="67" fillId="0" borderId="12" xfId="0" applyFont="1" applyBorder="1" applyAlignment="1">
      <alignment horizontal="center" vertical="center"/>
    </xf>
    <xf numFmtId="49" fontId="67" fillId="0" borderId="12" xfId="0" quotePrefix="1" applyNumberFormat="1" applyFont="1" applyBorder="1" applyAlignment="1">
      <alignment horizontal="center" vertical="center"/>
    </xf>
    <xf numFmtId="0" fontId="13" fillId="0" borderId="12" xfId="6" applyFont="1" applyFill="1" applyBorder="1"/>
    <xf numFmtId="0" fontId="67" fillId="0" borderId="12" xfId="0" applyFont="1" applyBorder="1" applyAlignment="1">
      <alignment horizontal="center"/>
    </xf>
    <xf numFmtId="0" fontId="16" fillId="0" borderId="12" xfId="0" applyFont="1" applyBorder="1" applyAlignment="1">
      <alignment horizontal="center"/>
    </xf>
    <xf numFmtId="0" fontId="70" fillId="0" borderId="12" xfId="0" applyFont="1" applyBorder="1" applyAlignment="1">
      <alignment horizontal="center"/>
    </xf>
    <xf numFmtId="0" fontId="13" fillId="12" borderId="9" xfId="6" applyFont="1" applyBorder="1" applyAlignment="1">
      <alignment horizontal="center"/>
    </xf>
    <xf numFmtId="0" fontId="67" fillId="5" borderId="9" xfId="0" applyFont="1" applyFill="1" applyBorder="1" applyAlignment="1">
      <alignment horizontal="center"/>
    </xf>
    <xf numFmtId="0" fontId="16" fillId="6" borderId="97" xfId="0" applyFont="1" applyFill="1" applyBorder="1" applyAlignment="1">
      <alignment horizontal="center"/>
    </xf>
    <xf numFmtId="0" fontId="8" fillId="0" borderId="96" xfId="0" applyFont="1" applyBorder="1" applyAlignment="1">
      <alignment vertical="center" wrapText="1"/>
    </xf>
    <xf numFmtId="0" fontId="1" fillId="9" borderId="9" xfId="0" applyFont="1" applyFill="1" applyBorder="1" applyAlignment="1">
      <alignment horizontal="center" vertical="center" wrapText="1"/>
    </xf>
    <xf numFmtId="0" fontId="67" fillId="4" borderId="18" xfId="1" applyFont="1" applyFill="1" applyBorder="1" applyAlignment="1">
      <alignment horizontal="center" vertical="center" wrapText="1"/>
    </xf>
    <xf numFmtId="0" fontId="0" fillId="0" borderId="22" xfId="0" applyBorder="1" applyAlignment="1">
      <alignment vertical="center"/>
    </xf>
    <xf numFmtId="0" fontId="2" fillId="0" borderId="94" xfId="1" applyFont="1" applyBorder="1" applyAlignment="1">
      <alignment horizontal="center" vertical="center" wrapText="1"/>
    </xf>
    <xf numFmtId="0" fontId="0" fillId="0" borderId="18" xfId="0" applyBorder="1" applyAlignment="1">
      <alignment horizontal="center" vertical="center"/>
    </xf>
    <xf numFmtId="0" fontId="0" fillId="0" borderId="27" xfId="0" applyBorder="1" applyAlignment="1">
      <alignment vertical="center"/>
    </xf>
    <xf numFmtId="0" fontId="0" fillId="9" borderId="23" xfId="0" applyFill="1" applyBorder="1" applyAlignment="1">
      <alignment vertical="center"/>
    </xf>
    <xf numFmtId="0" fontId="8" fillId="0" borderId="1" xfId="0" applyFont="1" applyBorder="1" applyAlignment="1">
      <alignment horizontal="center" vertical="center"/>
    </xf>
    <xf numFmtId="0" fontId="7" fillId="0" borderId="96" xfId="1" applyFont="1" applyBorder="1" applyAlignment="1">
      <alignment vertical="center" wrapText="1"/>
    </xf>
    <xf numFmtId="0" fontId="1" fillId="0" borderId="87" xfId="0" applyFont="1" applyBorder="1" applyAlignment="1">
      <alignment horizontal="center" vertical="center" wrapText="1"/>
    </xf>
    <xf numFmtId="0" fontId="1" fillId="0" borderId="0" xfId="0" applyFont="1" applyAlignment="1">
      <alignment horizontal="center" vertical="center" wrapText="1"/>
    </xf>
    <xf numFmtId="0" fontId="67" fillId="5" borderId="60" xfId="0" applyFont="1" applyFill="1" applyBorder="1" applyAlignment="1">
      <alignment horizontal="center" vertical="center" wrapText="1"/>
    </xf>
    <xf numFmtId="0" fontId="0" fillId="9" borderId="95" xfId="0" applyFill="1" applyBorder="1"/>
    <xf numFmtId="0" fontId="67" fillId="4" borderId="65" xfId="0" applyFont="1" applyFill="1" applyBorder="1" applyAlignment="1">
      <alignment horizontal="center" vertical="center" wrapText="1"/>
    </xf>
    <xf numFmtId="0" fontId="2" fillId="0" borderId="65" xfId="0" applyFont="1" applyBorder="1" applyAlignment="1">
      <alignment horizontal="center" vertical="center" wrapText="1"/>
    </xf>
    <xf numFmtId="0" fontId="1" fillId="0" borderId="37" xfId="0" applyFont="1" applyBorder="1" applyAlignment="1">
      <alignment horizontal="center" vertical="center" wrapText="1"/>
    </xf>
    <xf numFmtId="0" fontId="0" fillId="7" borderId="47" xfId="0" applyFill="1" applyBorder="1"/>
    <xf numFmtId="0" fontId="0" fillId="7" borderId="16" xfId="0" applyFill="1" applyBorder="1"/>
    <xf numFmtId="0" fontId="0" fillId="25" borderId="47" xfId="0" applyFill="1" applyBorder="1"/>
    <xf numFmtId="0" fontId="0" fillId="9" borderId="47" xfId="0" applyFill="1" applyBorder="1" applyAlignment="1">
      <alignment vertical="center"/>
    </xf>
    <xf numFmtId="0" fontId="67" fillId="4" borderId="65" xfId="1" applyFont="1" applyFill="1" applyBorder="1" applyAlignment="1">
      <alignment horizontal="center" vertical="center" wrapText="1"/>
    </xf>
    <xf numFmtId="0" fontId="2" fillId="6" borderId="65" xfId="1" applyFont="1" applyFill="1" applyBorder="1" applyAlignment="1">
      <alignment horizontal="center" vertical="center" wrapText="1"/>
    </xf>
    <xf numFmtId="0" fontId="67" fillId="4" borderId="47" xfId="1" applyFont="1" applyFill="1" applyBorder="1" applyAlignment="1">
      <alignment horizontal="center" vertical="center" wrapText="1"/>
    </xf>
    <xf numFmtId="0" fontId="1" fillId="0" borderId="65" xfId="1" applyBorder="1" applyAlignment="1">
      <alignment horizontal="center" vertical="center" wrapText="1"/>
    </xf>
    <xf numFmtId="0" fontId="8" fillId="0" borderId="65" xfId="0" applyFont="1" applyBorder="1" applyAlignment="1">
      <alignment horizontal="center" vertical="center" wrapText="1"/>
    </xf>
    <xf numFmtId="0" fontId="67" fillId="5" borderId="65" xfId="1" applyFont="1" applyFill="1" applyBorder="1" applyAlignment="1">
      <alignment horizontal="center" vertical="center" wrapText="1"/>
    </xf>
    <xf numFmtId="0" fontId="2" fillId="0" borderId="78" xfId="1" applyFont="1" applyBorder="1" applyAlignment="1">
      <alignment horizontal="center" vertical="center" wrapText="1"/>
    </xf>
    <xf numFmtId="0" fontId="8" fillId="9" borderId="47" xfId="0" applyFont="1" applyFill="1" applyBorder="1" applyAlignment="1">
      <alignment vertical="center"/>
    </xf>
    <xf numFmtId="0" fontId="7" fillId="10" borderId="20" xfId="0" applyFont="1" applyFill="1" applyBorder="1" applyAlignment="1">
      <alignment horizontal="center"/>
    </xf>
    <xf numFmtId="0" fontId="8" fillId="30" borderId="20" xfId="10" applyFont="1" applyBorder="1" applyAlignment="1">
      <alignment horizontal="center"/>
    </xf>
    <xf numFmtId="0" fontId="48" fillId="7" borderId="72" xfId="0" applyFont="1" applyFill="1" applyBorder="1"/>
    <xf numFmtId="0" fontId="7" fillId="10" borderId="21" xfId="0" applyFont="1" applyFill="1" applyBorder="1" applyAlignment="1">
      <alignment horizontal="center"/>
    </xf>
    <xf numFmtId="0" fontId="0" fillId="0" borderId="0" xfId="0" applyAlignment="1">
      <alignment horizontal="center"/>
    </xf>
    <xf numFmtId="0" fontId="0" fillId="0" borderId="18" xfId="0" applyBorder="1" applyAlignment="1">
      <alignment horizontal="center"/>
    </xf>
    <xf numFmtId="0" fontId="8" fillId="9" borderId="95" xfId="0" applyFont="1" applyFill="1" applyBorder="1"/>
    <xf numFmtId="0" fontId="7" fillId="0" borderId="0" xfId="0" applyFont="1" applyAlignment="1">
      <alignment horizontal="left" vertical="center"/>
    </xf>
    <xf numFmtId="0" fontId="0" fillId="9" borderId="61" xfId="0" applyFill="1" applyBorder="1"/>
    <xf numFmtId="0" fontId="0" fillId="0" borderId="15" xfId="0" applyBorder="1"/>
    <xf numFmtId="0" fontId="0" fillId="10" borderId="16" xfId="0" applyFill="1" applyBorder="1"/>
    <xf numFmtId="0" fontId="2" fillId="6" borderId="9" xfId="1" applyFont="1" applyFill="1" applyBorder="1" applyAlignment="1">
      <alignment horizontal="center" vertical="center" wrapText="1"/>
    </xf>
    <xf numFmtId="0" fontId="8" fillId="0" borderId="99" xfId="0" applyFont="1" applyBorder="1" applyAlignment="1">
      <alignment horizontal="center" vertical="center"/>
    </xf>
    <xf numFmtId="0" fontId="1" fillId="0" borderId="90" xfId="1" applyBorder="1" applyAlignment="1">
      <alignment horizontal="center" vertical="top" wrapText="1"/>
    </xf>
    <xf numFmtId="49" fontId="1" fillId="0" borderId="90" xfId="0" applyNumberFormat="1" applyFont="1" applyBorder="1" applyAlignment="1">
      <alignment horizontal="center" vertical="top" wrapText="1"/>
    </xf>
    <xf numFmtId="0" fontId="52" fillId="5" borderId="90" xfId="0" applyFont="1" applyFill="1" applyBorder="1" applyAlignment="1">
      <alignment horizontal="center" vertical="center"/>
    </xf>
    <xf numFmtId="0" fontId="8" fillId="0" borderId="37" xfId="0" applyFont="1" applyBorder="1"/>
    <xf numFmtId="0" fontId="8" fillId="8" borderId="37" xfId="0" applyFont="1" applyFill="1" applyBorder="1"/>
    <xf numFmtId="0" fontId="8" fillId="7" borderId="37" xfId="0" applyFont="1" applyFill="1" applyBorder="1"/>
    <xf numFmtId="0" fontId="8" fillId="9" borderId="37" xfId="0" applyFont="1" applyFill="1" applyBorder="1"/>
    <xf numFmtId="0" fontId="1" fillId="0" borderId="71" xfId="0" applyFont="1" applyBorder="1" applyAlignment="1">
      <alignment horizontal="center" vertical="center" wrapText="1"/>
    </xf>
    <xf numFmtId="49" fontId="1" fillId="0" borderId="61" xfId="0" applyNumberFormat="1" applyFont="1" applyBorder="1" applyAlignment="1">
      <alignment horizontal="center" vertical="center" wrapText="1"/>
    </xf>
    <xf numFmtId="49" fontId="1" fillId="0" borderId="37" xfId="0" applyNumberFormat="1" applyFont="1" applyBorder="1" applyAlignment="1">
      <alignment horizontal="center" vertical="center" wrapText="1"/>
    </xf>
    <xf numFmtId="0" fontId="1" fillId="0" borderId="14" xfId="0" applyFont="1" applyBorder="1" applyAlignment="1">
      <alignment horizontal="center" vertical="center" wrapText="1"/>
    </xf>
    <xf numFmtId="0" fontId="1" fillId="0" borderId="62" xfId="0" applyFont="1" applyBorder="1" applyAlignment="1">
      <alignment horizontal="center" vertical="center" wrapText="1"/>
    </xf>
    <xf numFmtId="0" fontId="1" fillId="6" borderId="7" xfId="0" applyFont="1" applyFill="1" applyBorder="1" applyAlignment="1">
      <alignment horizontal="center" vertical="center" wrapText="1"/>
    </xf>
    <xf numFmtId="49" fontId="1" fillId="0" borderId="90" xfId="0" applyNumberFormat="1" applyFont="1" applyBorder="1" applyAlignment="1">
      <alignment horizontal="center" vertical="center" wrapText="1"/>
    </xf>
    <xf numFmtId="0" fontId="1" fillId="0" borderId="100" xfId="0" applyFont="1" applyBorder="1" applyAlignment="1">
      <alignment horizontal="center" vertical="center" wrapText="1"/>
    </xf>
    <xf numFmtId="0" fontId="1" fillId="0" borderId="90" xfId="1" applyBorder="1" applyAlignment="1">
      <alignment horizontal="center" vertical="center" wrapText="1"/>
    </xf>
    <xf numFmtId="0" fontId="7" fillId="0" borderId="21" xfId="0" applyFont="1" applyBorder="1" applyAlignment="1">
      <alignment horizontal="center" vertical="top" wrapText="1"/>
    </xf>
    <xf numFmtId="0" fontId="52" fillId="5" borderId="73" xfId="0" applyFont="1" applyFill="1" applyBorder="1" applyAlignment="1">
      <alignment horizontal="center" vertical="center" wrapText="1"/>
    </xf>
    <xf numFmtId="0" fontId="52" fillId="4" borderId="47" xfId="0" applyFont="1" applyFill="1" applyBorder="1" applyAlignment="1">
      <alignment horizontal="center" vertical="center" wrapText="1"/>
    </xf>
    <xf numFmtId="0" fontId="7" fillId="0" borderId="47" xfId="0" applyFont="1" applyBorder="1" applyAlignment="1">
      <alignment horizontal="center" vertical="center" wrapText="1"/>
    </xf>
    <xf numFmtId="0" fontId="13" fillId="5" borderId="47" xfId="0" applyFont="1" applyFill="1" applyBorder="1" applyAlignment="1">
      <alignment horizontal="center" vertical="center" wrapText="1"/>
    </xf>
    <xf numFmtId="49" fontId="7" fillId="0" borderId="10" xfId="0" applyNumberFormat="1" applyFont="1" applyBorder="1" applyAlignment="1">
      <alignment horizontal="center" vertical="center" wrapText="1"/>
    </xf>
    <xf numFmtId="0" fontId="7" fillId="0" borderId="61" xfId="0" applyFont="1" applyBorder="1" applyAlignment="1">
      <alignment horizontal="center" vertical="center" wrapText="1"/>
    </xf>
    <xf numFmtId="0" fontId="8" fillId="0" borderId="58" xfId="0" applyFont="1" applyBorder="1" applyAlignment="1">
      <alignment horizontal="center" vertical="top"/>
    </xf>
    <xf numFmtId="0" fontId="52" fillId="5" borderId="4" xfId="0" applyFont="1" applyFill="1" applyBorder="1" applyAlignment="1">
      <alignment horizontal="center" vertical="center" wrapText="1"/>
    </xf>
    <xf numFmtId="0" fontId="52" fillId="4" borderId="37" xfId="0" applyFont="1" applyFill="1" applyBorder="1" applyAlignment="1">
      <alignment horizontal="center" vertical="center" wrapText="1"/>
    </xf>
    <xf numFmtId="0" fontId="7" fillId="0" borderId="37" xfId="0" applyFont="1" applyBorder="1" applyAlignment="1">
      <alignment horizontal="center" vertical="center" wrapText="1"/>
    </xf>
    <xf numFmtId="0" fontId="13" fillId="5" borderId="37" xfId="0" applyFont="1" applyFill="1" applyBorder="1" applyAlignment="1">
      <alignment horizontal="center" vertical="center" wrapText="1"/>
    </xf>
    <xf numFmtId="49" fontId="7" fillId="0" borderId="37" xfId="0" applyNumberFormat="1" applyFont="1" applyBorder="1" applyAlignment="1">
      <alignment horizontal="center" vertical="center" wrapText="1"/>
    </xf>
    <xf numFmtId="0" fontId="8" fillId="0" borderId="0" xfId="0" applyFont="1" applyAlignment="1">
      <alignment horizontal="center" wrapText="1"/>
    </xf>
    <xf numFmtId="0" fontId="8" fillId="36" borderId="10" xfId="10" applyFont="1" applyFill="1" applyBorder="1" applyAlignment="1">
      <alignment horizontal="center"/>
    </xf>
    <xf numFmtId="0" fontId="80" fillId="0" borderId="37" xfId="0" applyFont="1" applyBorder="1"/>
    <xf numFmtId="0" fontId="80" fillId="8" borderId="37" xfId="0" applyFont="1" applyFill="1" applyBorder="1"/>
    <xf numFmtId="0" fontId="80" fillId="7" borderId="37" xfId="0" applyFont="1" applyFill="1" applyBorder="1"/>
    <xf numFmtId="0" fontId="80" fillId="9" borderId="37" xfId="0" applyFont="1" applyFill="1" applyBorder="1"/>
    <xf numFmtId="0" fontId="79" fillId="0" borderId="0" xfId="0" applyFont="1" applyAlignment="1">
      <alignment horizontal="right"/>
    </xf>
    <xf numFmtId="0" fontId="80" fillId="0" borderId="37" xfId="0" applyFont="1" applyBorder="1" applyAlignment="1">
      <alignment horizontal="right"/>
    </xf>
    <xf numFmtId="0" fontId="80" fillId="8" borderId="37" xfId="0" applyFont="1" applyFill="1" applyBorder="1" applyAlignment="1">
      <alignment horizontal="right"/>
    </xf>
    <xf numFmtId="0" fontId="80" fillId="7" borderId="37" xfId="0" applyFont="1" applyFill="1" applyBorder="1" applyAlignment="1">
      <alignment horizontal="right"/>
    </xf>
    <xf numFmtId="0" fontId="80" fillId="9" borderId="37" xfId="0" applyFont="1" applyFill="1" applyBorder="1" applyAlignment="1">
      <alignment horizontal="right"/>
    </xf>
    <xf numFmtId="0" fontId="81" fillId="0" borderId="0" xfId="7" applyFont="1" applyAlignment="1">
      <alignment horizontal="right"/>
    </xf>
    <xf numFmtId="0" fontId="79" fillId="0" borderId="0" xfId="0" applyFont="1" applyAlignment="1">
      <alignment horizontal="right" wrapText="1"/>
    </xf>
    <xf numFmtId="0" fontId="76" fillId="0" borderId="37" xfId="7" applyFont="1" applyBorder="1" applyAlignment="1">
      <alignment horizontal="right"/>
    </xf>
    <xf numFmtId="0" fontId="77" fillId="3" borderId="37" xfId="7" applyFont="1" applyFill="1" applyBorder="1" applyAlignment="1">
      <alignment horizontal="right"/>
    </xf>
    <xf numFmtId="0" fontId="78" fillId="14" borderId="37" xfId="7" applyFont="1" applyFill="1" applyBorder="1" applyAlignment="1">
      <alignment horizontal="right"/>
    </xf>
    <xf numFmtId="0" fontId="77" fillId="4" borderId="37" xfId="7" applyFont="1" applyFill="1" applyBorder="1" applyAlignment="1">
      <alignment horizontal="right"/>
    </xf>
    <xf numFmtId="0" fontId="7" fillId="0" borderId="0" xfId="0" applyFont="1" applyAlignment="1">
      <alignment vertical="center" wrapText="1"/>
    </xf>
    <xf numFmtId="0" fontId="80" fillId="0" borderId="0" xfId="0" applyFont="1"/>
    <xf numFmtId="0" fontId="82" fillId="0" borderId="0" xfId="11" applyFont="1" applyProtection="1">
      <protection locked="0"/>
    </xf>
    <xf numFmtId="0" fontId="84" fillId="0" borderId="0" xfId="0" applyFont="1"/>
    <xf numFmtId="0" fontId="80" fillId="0" borderId="9" xfId="0" applyFont="1" applyBorder="1" applyAlignment="1">
      <alignment vertical="center"/>
    </xf>
    <xf numFmtId="0" fontId="22" fillId="0" borderId="0" xfId="0" applyFont="1" applyAlignment="1">
      <alignment horizontal="center" vertical="center" wrapText="1"/>
    </xf>
    <xf numFmtId="0" fontId="80" fillId="10" borderId="27" xfId="0" applyFont="1" applyFill="1" applyBorder="1"/>
    <xf numFmtId="0" fontId="80" fillId="10" borderId="18" xfId="0" applyFont="1" applyFill="1" applyBorder="1"/>
    <xf numFmtId="0" fontId="80" fillId="9" borderId="18" xfId="0" applyFont="1" applyFill="1" applyBorder="1"/>
    <xf numFmtId="0" fontId="80" fillId="0" borderId="18" xfId="0" applyFont="1" applyBorder="1"/>
    <xf numFmtId="0" fontId="80" fillId="7" borderId="18" xfId="0" applyFont="1" applyFill="1" applyBorder="1"/>
    <xf numFmtId="0" fontId="80" fillId="7" borderId="10" xfId="0" applyFont="1" applyFill="1" applyBorder="1"/>
    <xf numFmtId="0" fontId="80" fillId="0" borderId="27" xfId="0" applyFont="1" applyBorder="1"/>
    <xf numFmtId="0" fontId="80" fillId="0" borderId="23" xfId="0" applyFont="1" applyBorder="1"/>
    <xf numFmtId="0" fontId="35" fillId="6" borderId="37" xfId="0" applyFont="1" applyFill="1" applyBorder="1" applyAlignment="1">
      <alignment horizontal="center" vertical="center" wrapText="1"/>
    </xf>
    <xf numFmtId="0" fontId="80" fillId="0" borderId="37" xfId="0" applyFont="1" applyBorder="1" applyAlignment="1">
      <alignment vertical="center"/>
    </xf>
    <xf numFmtId="0" fontId="22" fillId="0" borderId="37" xfId="0" applyFont="1" applyBorder="1" applyAlignment="1">
      <alignment horizontal="center" vertical="center" wrapText="1"/>
    </xf>
    <xf numFmtId="0" fontId="80" fillId="0" borderId="37" xfId="0" applyFont="1" applyBorder="1" applyAlignment="1">
      <alignment horizontal="center" vertical="center"/>
    </xf>
    <xf numFmtId="0" fontId="35" fillId="0" borderId="37" xfId="0" applyFont="1" applyBorder="1" applyAlignment="1">
      <alignment vertical="center" wrapText="1"/>
    </xf>
    <xf numFmtId="0" fontId="35" fillId="3" borderId="37" xfId="1" applyFont="1" applyFill="1" applyBorder="1" applyAlignment="1">
      <alignment horizontal="center" vertical="top" wrapText="1"/>
    </xf>
    <xf numFmtId="0" fontId="69" fillId="5" borderId="37" xfId="1" applyFont="1" applyFill="1" applyBorder="1" applyAlignment="1">
      <alignment horizontal="center" vertical="top" wrapText="1"/>
    </xf>
    <xf numFmtId="0" fontId="80" fillId="0" borderId="37" xfId="0" applyFont="1" applyBorder="1" applyAlignment="1">
      <alignment vertical="center" wrapText="1"/>
    </xf>
    <xf numFmtId="0" fontId="80" fillId="0" borderId="102" xfId="0" applyFont="1" applyBorder="1"/>
    <xf numFmtId="0" fontId="80" fillId="10" borderId="13" xfId="0" applyFont="1" applyFill="1" applyBorder="1" applyAlignment="1">
      <alignment wrapText="1"/>
    </xf>
    <xf numFmtId="0" fontId="80" fillId="10" borderId="0" xfId="0" applyFont="1" applyFill="1"/>
    <xf numFmtId="0" fontId="80" fillId="0" borderId="9" xfId="0" applyFont="1" applyBorder="1"/>
    <xf numFmtId="0" fontId="80" fillId="0" borderId="9" xfId="0" applyFont="1" applyBorder="1" applyAlignment="1">
      <alignment vertical="center" wrapText="1"/>
    </xf>
    <xf numFmtId="0" fontId="80" fillId="9" borderId="10" xfId="0" applyFont="1" applyFill="1" applyBorder="1"/>
    <xf numFmtId="0" fontId="22" fillId="0" borderId="9" xfId="0" applyFont="1" applyBorder="1" applyAlignment="1">
      <alignment vertical="center" wrapText="1"/>
    </xf>
    <xf numFmtId="0" fontId="80" fillId="0" borderId="14" xfId="0" applyFont="1" applyBorder="1"/>
    <xf numFmtId="0" fontId="80" fillId="0" borderId="11" xfId="0" applyFont="1" applyBorder="1"/>
    <xf numFmtId="0" fontId="80" fillId="0" borderId="37" xfId="0" applyFont="1" applyBorder="1" applyAlignment="1">
      <alignment horizontal="right" vertical="center"/>
    </xf>
    <xf numFmtId="0" fontId="35" fillId="0" borderId="37" xfId="0" applyFont="1" applyBorder="1" applyAlignment="1">
      <alignment horizontal="center" vertical="center" wrapText="1"/>
    </xf>
    <xf numFmtId="0" fontId="16" fillId="0" borderId="0" xfId="0" applyFont="1" applyAlignment="1">
      <alignment horizontal="right"/>
    </xf>
    <xf numFmtId="0" fontId="16" fillId="0" borderId="0" xfId="0" applyFont="1" applyAlignment="1">
      <alignment horizontal="right" wrapText="1"/>
    </xf>
    <xf numFmtId="0" fontId="85" fillId="0" borderId="0" xfId="11" applyFont="1" applyProtection="1">
      <protection locked="0"/>
    </xf>
    <xf numFmtId="0" fontId="63" fillId="0" borderId="0" xfId="0" applyFont="1"/>
    <xf numFmtId="0" fontId="1" fillId="0" borderId="29" xfId="0" applyFont="1" applyBorder="1" applyAlignment="1">
      <alignment horizontal="right" vertical="center" wrapText="1"/>
    </xf>
    <xf numFmtId="0" fontId="1" fillId="0" borderId="58"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53" xfId="0" applyFont="1" applyBorder="1" applyAlignment="1">
      <alignment vertical="center" wrapText="1"/>
    </xf>
    <xf numFmtId="0" fontId="1" fillId="0" borderId="48" xfId="0" applyFont="1" applyBorder="1" applyAlignment="1">
      <alignment vertical="center" wrapText="1"/>
    </xf>
    <xf numFmtId="0" fontId="16" fillId="0" borderId="16" xfId="0" applyFont="1" applyBorder="1"/>
    <xf numFmtId="0" fontId="16" fillId="0" borderId="26" xfId="0" applyFont="1" applyBorder="1"/>
    <xf numFmtId="0" fontId="1" fillId="0" borderId="58" xfId="0" applyFont="1" applyBorder="1" applyAlignment="1">
      <alignment horizontal="center" vertical="top" wrapText="1"/>
    </xf>
    <xf numFmtId="0" fontId="85" fillId="0" borderId="0" xfId="11" applyFont="1" applyAlignment="1" applyProtection="1">
      <alignment vertical="center"/>
      <protection locked="0"/>
    </xf>
    <xf numFmtId="0" fontId="63" fillId="0" borderId="0" xfId="0" applyFont="1" applyAlignment="1">
      <alignment vertical="center"/>
    </xf>
    <xf numFmtId="0" fontId="55" fillId="0" borderId="0" xfId="0" applyFont="1" applyAlignment="1">
      <alignment vertical="center"/>
    </xf>
    <xf numFmtId="0" fontId="16" fillId="0" borderId="59" xfId="0" applyFont="1" applyBorder="1" applyAlignment="1">
      <alignment horizontal="center" vertical="center"/>
    </xf>
    <xf numFmtId="0" fontId="1" fillId="13" borderId="7" xfId="0" applyFont="1" applyFill="1" applyBorder="1" applyAlignment="1">
      <alignment horizontal="center" vertical="center" wrapText="1"/>
    </xf>
    <xf numFmtId="0" fontId="70" fillId="7" borderId="23" xfId="0" applyFont="1" applyFill="1" applyBorder="1" applyAlignment="1">
      <alignment horizontal="center" vertical="center"/>
    </xf>
    <xf numFmtId="0" fontId="16" fillId="10" borderId="18" xfId="0" applyFont="1" applyFill="1" applyBorder="1" applyAlignment="1">
      <alignment vertical="center"/>
    </xf>
    <xf numFmtId="0" fontId="16" fillId="9" borderId="18" xfId="0" applyFont="1" applyFill="1" applyBorder="1" applyAlignment="1">
      <alignment vertical="center"/>
    </xf>
    <xf numFmtId="0" fontId="16" fillId="9" borderId="27" xfId="0" applyFont="1" applyFill="1" applyBorder="1" applyAlignment="1">
      <alignment vertical="center"/>
    </xf>
    <xf numFmtId="0" fontId="1" fillId="0" borderId="0" xfId="7" applyFont="1" applyAlignment="1">
      <alignment horizontal="right" vertical="center"/>
    </xf>
    <xf numFmtId="0" fontId="1" fillId="0" borderId="37" xfId="7" applyFont="1" applyBorder="1" applyAlignment="1">
      <alignment horizontal="right" vertical="center"/>
    </xf>
    <xf numFmtId="0" fontId="2" fillId="3" borderId="37" xfId="7" applyFont="1" applyFill="1" applyBorder="1" applyAlignment="1">
      <alignment horizontal="right" vertical="center"/>
    </xf>
    <xf numFmtId="0" fontId="2" fillId="14" borderId="37" xfId="7" applyFont="1" applyFill="1" applyBorder="1" applyAlignment="1">
      <alignment horizontal="right" vertical="center"/>
    </xf>
    <xf numFmtId="0" fontId="2" fillId="4" borderId="37" xfId="7" applyFont="1" applyFill="1" applyBorder="1" applyAlignment="1">
      <alignment horizontal="right" vertical="center"/>
    </xf>
    <xf numFmtId="0" fontId="16" fillId="0" borderId="0" xfId="0" applyFont="1" applyAlignment="1">
      <alignment horizontal="right" vertical="center"/>
    </xf>
    <xf numFmtId="0" fontId="16" fillId="8" borderId="37" xfId="0" applyFont="1" applyFill="1" applyBorder="1" applyAlignment="1">
      <alignment horizontal="right" vertical="center"/>
    </xf>
    <xf numFmtId="0" fontId="16" fillId="7" borderId="37" xfId="0" applyFont="1" applyFill="1" applyBorder="1" applyAlignment="1">
      <alignment horizontal="right" vertical="center"/>
    </xf>
    <xf numFmtId="0" fontId="16" fillId="0" borderId="37" xfId="0" applyFont="1" applyBorder="1" applyAlignment="1">
      <alignment horizontal="right" vertical="center"/>
    </xf>
    <xf numFmtId="0" fontId="16" fillId="0" borderId="0" xfId="0" applyFont="1" applyAlignment="1">
      <alignment horizontal="right" vertical="center" wrapText="1"/>
    </xf>
    <xf numFmtId="0" fontId="16" fillId="9" borderId="37" xfId="0" applyFont="1" applyFill="1" applyBorder="1" applyAlignment="1">
      <alignment horizontal="right" vertical="center"/>
    </xf>
    <xf numFmtId="0" fontId="1" fillId="0" borderId="81" xfId="0" applyFont="1" applyBorder="1" applyAlignment="1">
      <alignment vertical="center" wrapText="1"/>
    </xf>
    <xf numFmtId="0" fontId="1" fillId="0" borderId="68" xfId="0" applyFont="1" applyBorder="1" applyAlignment="1">
      <alignment vertical="center" wrapText="1"/>
    </xf>
    <xf numFmtId="49" fontId="1" fillId="0" borderId="68" xfId="0" applyNumberFormat="1" applyFont="1" applyBorder="1" applyAlignment="1">
      <alignment vertical="center" wrapText="1"/>
    </xf>
    <xf numFmtId="0" fontId="16" fillId="8" borderId="37" xfId="0" applyFont="1" applyFill="1" applyBorder="1"/>
    <xf numFmtId="0" fontId="16" fillId="7" borderId="37" xfId="0" applyFont="1" applyFill="1" applyBorder="1"/>
    <xf numFmtId="0" fontId="16" fillId="0" borderId="37" xfId="0" applyFont="1" applyBorder="1"/>
    <xf numFmtId="0" fontId="16" fillId="9" borderId="37" xfId="0" applyFont="1" applyFill="1" applyBorder="1"/>
    <xf numFmtId="0" fontId="80" fillId="0" borderId="0" xfId="0" applyFont="1" applyAlignment="1">
      <alignment horizontal="right"/>
    </xf>
    <xf numFmtId="0" fontId="80" fillId="0" borderId="0" xfId="0" applyFont="1" applyAlignment="1">
      <alignment horizontal="right" wrapText="1"/>
    </xf>
    <xf numFmtId="0" fontId="80" fillId="0" borderId="0" xfId="0" applyFont="1" applyAlignment="1">
      <alignment vertical="center"/>
    </xf>
    <xf numFmtId="0" fontId="86" fillId="0" borderId="0" xfId="0" applyFont="1" applyAlignment="1">
      <alignment horizontal="left" vertical="center"/>
    </xf>
    <xf numFmtId="0" fontId="88" fillId="0" borderId="0" xfId="0" applyFont="1" applyAlignment="1">
      <alignment vertical="center"/>
    </xf>
    <xf numFmtId="0" fontId="87" fillId="0" borderId="0" xfId="0" applyFont="1" applyAlignment="1">
      <alignment vertical="center"/>
    </xf>
    <xf numFmtId="0" fontId="1" fillId="0" borderId="59" xfId="0" applyFont="1" applyBorder="1" applyAlignment="1">
      <alignment horizontal="center" vertical="center" wrapText="1"/>
    </xf>
    <xf numFmtId="49" fontId="16" fillId="0" borderId="0" xfId="0" applyNumberFormat="1" applyFont="1" applyAlignment="1">
      <alignment vertical="center"/>
    </xf>
    <xf numFmtId="49" fontId="16" fillId="0" borderId="0" xfId="0" applyNumberFormat="1" applyFont="1" applyAlignment="1">
      <alignment vertical="center" wrapText="1"/>
    </xf>
    <xf numFmtId="0" fontId="16" fillId="13" borderId="0" xfId="0" applyFont="1" applyFill="1" applyAlignment="1">
      <alignment vertical="center" wrapText="1"/>
    </xf>
    <xf numFmtId="0" fontId="1" fillId="9" borderId="18" xfId="0" applyFont="1" applyFill="1" applyBorder="1" applyAlignment="1">
      <alignment horizontal="center" vertical="center" wrapText="1"/>
    </xf>
    <xf numFmtId="0" fontId="22" fillId="0" borderId="0" xfId="7" applyAlignment="1">
      <alignment horizontal="right" vertical="center"/>
    </xf>
    <xf numFmtId="0" fontId="1" fillId="0" borderId="37" xfId="7" applyFont="1" applyBorder="1" applyAlignment="1">
      <alignment vertical="center"/>
    </xf>
    <xf numFmtId="0" fontId="2" fillId="3" borderId="37" xfId="7" applyFont="1" applyFill="1" applyBorder="1" applyAlignment="1">
      <alignment vertical="center"/>
    </xf>
    <xf numFmtId="0" fontId="2" fillId="14" borderId="37" xfId="7" applyFont="1" applyFill="1" applyBorder="1" applyAlignment="1">
      <alignment vertical="center"/>
    </xf>
    <xf numFmtId="0" fontId="2" fillId="4" borderId="37" xfId="7" applyFont="1" applyFill="1" applyBorder="1" applyAlignment="1">
      <alignment vertical="center"/>
    </xf>
    <xf numFmtId="0" fontId="80" fillId="0" borderId="0" xfId="0" applyFont="1" applyAlignment="1">
      <alignment horizontal="right" vertical="center"/>
    </xf>
    <xf numFmtId="0" fontId="16" fillId="8" borderId="37" xfId="0" applyFont="1" applyFill="1" applyBorder="1" applyAlignment="1">
      <alignment vertical="center"/>
    </xf>
    <xf numFmtId="0" fontId="16" fillId="7" borderId="37" xfId="0" applyFont="1" applyFill="1" applyBorder="1" applyAlignment="1">
      <alignment vertical="center"/>
    </xf>
    <xf numFmtId="0" fontId="16" fillId="0" borderId="37" xfId="0" applyFont="1" applyBorder="1" applyAlignment="1">
      <alignment vertical="center"/>
    </xf>
    <xf numFmtId="0" fontId="80" fillId="0" borderId="0" xfId="0" applyFont="1" applyAlignment="1">
      <alignment horizontal="right" vertical="center" wrapText="1"/>
    </xf>
    <xf numFmtId="0" fontId="16" fillId="9" borderId="37" xfId="0" applyFont="1" applyFill="1" applyBorder="1" applyAlignment="1">
      <alignment vertical="center"/>
    </xf>
    <xf numFmtId="0" fontId="2" fillId="0" borderId="37" xfId="0" applyFont="1" applyBorder="1" applyAlignment="1">
      <alignment vertical="center" wrapText="1"/>
    </xf>
    <xf numFmtId="0" fontId="1" fillId="0" borderId="37" xfId="0" applyFont="1" applyBorder="1" applyAlignment="1">
      <alignment horizontal="center" vertical="center"/>
    </xf>
    <xf numFmtId="0" fontId="1" fillId="0" borderId="37" xfId="0" applyFont="1" applyBorder="1" applyAlignment="1">
      <alignment vertical="center" wrapText="1"/>
    </xf>
    <xf numFmtId="0" fontId="55" fillId="0" borderId="37" xfId="0" applyFont="1" applyBorder="1" applyAlignment="1">
      <alignment vertical="center"/>
    </xf>
    <xf numFmtId="0" fontId="86" fillId="0" borderId="37" xfId="0" applyFont="1" applyBorder="1" applyAlignment="1">
      <alignment horizontal="left" vertical="center"/>
    </xf>
    <xf numFmtId="0" fontId="16" fillId="0" borderId="37" xfId="0" applyFont="1" applyBorder="1" applyAlignment="1">
      <alignment vertical="center" wrapText="1"/>
    </xf>
    <xf numFmtId="49" fontId="1" fillId="0" borderId="37" xfId="0" applyNumberFormat="1" applyFont="1" applyBorder="1" applyAlignment="1">
      <alignment vertical="center" wrapText="1"/>
    </xf>
    <xf numFmtId="49" fontId="1" fillId="0" borderId="37" xfId="0" quotePrefix="1" applyNumberFormat="1" applyFont="1" applyBorder="1" applyAlignment="1">
      <alignment horizontal="center" vertical="center" wrapText="1"/>
    </xf>
    <xf numFmtId="49" fontId="16" fillId="0" borderId="37" xfId="0" applyNumberFormat="1" applyFont="1" applyBorder="1" applyAlignment="1">
      <alignment vertical="center"/>
    </xf>
    <xf numFmtId="0" fontId="9" fillId="26" borderId="37" xfId="0" applyFont="1" applyFill="1" applyBorder="1" applyAlignment="1">
      <alignment horizontal="center" vertical="center" wrapText="1"/>
    </xf>
    <xf numFmtId="0" fontId="1" fillId="6" borderId="37" xfId="0" applyFont="1" applyFill="1" applyBorder="1" applyAlignment="1">
      <alignment horizontal="center" vertical="center" wrapText="1"/>
    </xf>
    <xf numFmtId="0" fontId="70" fillId="5" borderId="37" xfId="0" applyFont="1" applyFill="1" applyBorder="1" applyAlignment="1">
      <alignment horizontal="center" vertical="center" wrapText="1"/>
    </xf>
    <xf numFmtId="0" fontId="70" fillId="0" borderId="37" xfId="0" applyFont="1" applyBorder="1" applyAlignment="1">
      <alignment horizontal="center" vertical="center" wrapText="1"/>
    </xf>
    <xf numFmtId="0" fontId="1" fillId="28" borderId="22" xfId="0" applyFont="1" applyFill="1" applyBorder="1" applyAlignment="1">
      <alignment vertical="center" wrapText="1"/>
    </xf>
    <xf numFmtId="0" fontId="1" fillId="0" borderId="27" xfId="0" applyFont="1" applyBorder="1" applyAlignment="1">
      <alignment horizontal="center" vertical="center" wrapText="1"/>
    </xf>
    <xf numFmtId="0" fontId="1" fillId="9" borderId="10" xfId="0" applyFont="1" applyFill="1" applyBorder="1" applyAlignment="1">
      <alignment horizontal="center" vertical="center" wrapText="1"/>
    </xf>
    <xf numFmtId="0" fontId="83" fillId="0" borderId="0" xfId="0" applyFont="1"/>
    <xf numFmtId="0" fontId="10" fillId="0" borderId="13" xfId="0" applyFont="1" applyBorder="1" applyAlignment="1">
      <alignment horizontal="center" vertical="center"/>
    </xf>
    <xf numFmtId="0" fontId="10" fillId="0" borderId="77" xfId="0" applyFont="1" applyBorder="1" applyAlignment="1">
      <alignment horizontal="center" vertical="center"/>
    </xf>
    <xf numFmtId="0" fontId="10" fillId="0" borderId="37" xfId="0" applyFont="1" applyBorder="1" applyAlignment="1">
      <alignment horizontal="center" vertical="center"/>
    </xf>
    <xf numFmtId="0" fontId="10" fillId="0" borderId="65" xfId="0" applyFont="1" applyBorder="1" applyAlignment="1">
      <alignment horizontal="center" vertical="center"/>
    </xf>
    <xf numFmtId="166" fontId="10" fillId="0" borderId="54" xfId="0" applyNumberFormat="1" applyFont="1" applyBorder="1" applyAlignment="1">
      <alignment horizontal="center" vertical="center"/>
    </xf>
    <xf numFmtId="166" fontId="10" fillId="0" borderId="75" xfId="0" applyNumberFormat="1" applyFont="1" applyBorder="1" applyAlignment="1">
      <alignment horizontal="center" vertical="center"/>
    </xf>
    <xf numFmtId="0" fontId="1" fillId="0" borderId="1" xfId="0" applyFont="1" applyBorder="1" applyAlignment="1">
      <alignment vertical="center" wrapText="1"/>
    </xf>
    <xf numFmtId="0" fontId="1" fillId="0" borderId="69" xfId="0" applyFont="1" applyBorder="1" applyAlignment="1">
      <alignment vertical="center" wrapText="1"/>
    </xf>
    <xf numFmtId="0" fontId="16" fillId="0" borderId="68" xfId="0" applyFont="1" applyBorder="1" applyAlignment="1">
      <alignment vertical="center" wrapText="1"/>
    </xf>
    <xf numFmtId="0" fontId="16" fillId="0" borderId="69" xfId="0" applyFont="1" applyBorder="1" applyAlignment="1">
      <alignment vertical="center" wrapText="1"/>
    </xf>
    <xf numFmtId="0" fontId="16" fillId="0" borderId="1" xfId="0" applyFont="1" applyBorder="1" applyAlignment="1">
      <alignment vertical="center" wrapText="1"/>
    </xf>
    <xf numFmtId="0" fontId="16" fillId="0" borderId="81" xfId="0" applyFont="1" applyBorder="1" applyAlignment="1">
      <alignment vertical="center" wrapText="1"/>
    </xf>
    <xf numFmtId="0" fontId="16" fillId="0" borderId="13" xfId="0" applyFont="1" applyBorder="1" applyAlignment="1">
      <alignment horizontal="center" vertical="center" wrapText="1"/>
    </xf>
    <xf numFmtId="0" fontId="16" fillId="0" borderId="77"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75"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73"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47" xfId="0" applyFont="1" applyBorder="1" applyAlignment="1">
      <alignment horizontal="center" vertical="center" wrapText="1"/>
    </xf>
    <xf numFmtId="0" fontId="1" fillId="0" borderId="57" xfId="0" applyFont="1" applyBorder="1" applyAlignment="1">
      <alignment vertical="center" wrapText="1"/>
    </xf>
    <xf numFmtId="0" fontId="1" fillId="0" borderId="15" xfId="0" applyFont="1" applyBorder="1" applyAlignment="1">
      <alignment horizontal="center" vertical="center" wrapText="1"/>
    </xf>
    <xf numFmtId="0" fontId="1" fillId="0" borderId="32" xfId="0" applyFont="1" applyBorder="1" applyAlignment="1">
      <alignment vertical="top" wrapText="1"/>
    </xf>
    <xf numFmtId="0" fontId="16" fillId="28" borderId="0" xfId="0" applyFont="1" applyFill="1" applyAlignment="1">
      <alignment vertical="center"/>
    </xf>
    <xf numFmtId="0" fontId="16" fillId="28" borderId="18" xfId="0" applyFont="1" applyFill="1" applyBorder="1" applyAlignment="1">
      <alignment vertical="center"/>
    </xf>
    <xf numFmtId="0" fontId="16" fillId="28" borderId="47" xfId="0" applyFont="1" applyFill="1" applyBorder="1" applyAlignment="1">
      <alignment vertical="center"/>
    </xf>
    <xf numFmtId="0" fontId="86" fillId="0" borderId="0" xfId="0" applyFont="1" applyAlignment="1">
      <alignment vertical="center"/>
    </xf>
    <xf numFmtId="0" fontId="1" fillId="0" borderId="32" xfId="0" applyFont="1" applyBorder="1" applyAlignment="1">
      <alignment vertical="center" wrapText="1"/>
    </xf>
    <xf numFmtId="0" fontId="1" fillId="28" borderId="48" xfId="0" applyFont="1" applyFill="1" applyBorder="1" applyAlignment="1">
      <alignment horizontal="center" vertical="center" wrapText="1"/>
    </xf>
    <xf numFmtId="0" fontId="2" fillId="28" borderId="18" xfId="0" applyFont="1" applyFill="1" applyBorder="1" applyAlignment="1">
      <alignment horizontal="center" vertical="center" wrapText="1"/>
    </xf>
    <xf numFmtId="0" fontId="2" fillId="28" borderId="47" xfId="0" applyFont="1" applyFill="1" applyBorder="1" applyAlignment="1">
      <alignment horizontal="center" vertical="center" wrapText="1"/>
    </xf>
    <xf numFmtId="0" fontId="1" fillId="28" borderId="46" xfId="0" applyFont="1" applyFill="1" applyBorder="1" applyAlignment="1">
      <alignment vertical="center" wrapText="1"/>
    </xf>
    <xf numFmtId="0" fontId="1" fillId="0" borderId="0" xfId="0" applyFont="1" applyAlignment="1">
      <alignment horizontal="center" vertical="center"/>
    </xf>
    <xf numFmtId="0" fontId="1" fillId="0" borderId="56" xfId="0" applyFont="1" applyBorder="1" applyAlignment="1">
      <alignment vertical="center" wrapText="1"/>
    </xf>
    <xf numFmtId="0" fontId="86" fillId="0" borderId="37" xfId="0" applyFont="1" applyBorder="1" applyAlignment="1">
      <alignment vertical="center"/>
    </xf>
    <xf numFmtId="0" fontId="22" fillId="0" borderId="37" xfId="7" applyBorder="1" applyAlignment="1">
      <alignment horizontal="right" vertical="center"/>
    </xf>
    <xf numFmtId="0" fontId="35" fillId="3" borderId="37" xfId="7" applyFont="1" applyFill="1" applyBorder="1" applyAlignment="1">
      <alignment horizontal="right" vertical="center"/>
    </xf>
    <xf numFmtId="0" fontId="35" fillId="14" borderId="37" xfId="7" applyFont="1" applyFill="1" applyBorder="1" applyAlignment="1">
      <alignment horizontal="right" vertical="center"/>
    </xf>
    <xf numFmtId="0" fontId="35" fillId="4" borderId="37" xfId="7" applyFont="1" applyFill="1" applyBorder="1" applyAlignment="1">
      <alignment horizontal="right" vertical="center"/>
    </xf>
    <xf numFmtId="0" fontId="16" fillId="0" borderId="23" xfId="0" applyFont="1" applyBorder="1"/>
    <xf numFmtId="0" fontId="16" fillId="0" borderId="61" xfId="0" applyFont="1" applyBorder="1"/>
    <xf numFmtId="0" fontId="1" fillId="0" borderId="1" xfId="0" applyFont="1" applyBorder="1" applyAlignment="1">
      <alignment vertical="top" wrapText="1"/>
    </xf>
    <xf numFmtId="0" fontId="1" fillId="0" borderId="59" xfId="0" applyFont="1" applyBorder="1" applyAlignment="1">
      <alignment horizontal="center" vertical="top" wrapText="1"/>
    </xf>
    <xf numFmtId="0" fontId="1" fillId="0" borderId="4" xfId="0" applyFont="1" applyBorder="1" applyAlignment="1">
      <alignment horizontal="center" vertical="top" wrapText="1"/>
    </xf>
    <xf numFmtId="0" fontId="1" fillId="6" borderId="4" xfId="0" applyFont="1" applyFill="1" applyBorder="1" applyAlignment="1">
      <alignment horizontal="center" vertical="top" wrapText="1"/>
    </xf>
    <xf numFmtId="0" fontId="1" fillId="6" borderId="5" xfId="0" applyFont="1" applyFill="1" applyBorder="1" applyAlignment="1">
      <alignment horizontal="center" vertical="top" wrapText="1"/>
    </xf>
    <xf numFmtId="0" fontId="1" fillId="0" borderId="19" xfId="0" applyFont="1" applyBorder="1" applyAlignment="1">
      <alignment vertical="top"/>
    </xf>
    <xf numFmtId="0" fontId="16" fillId="0" borderId="80" xfId="0" applyFont="1" applyBorder="1"/>
    <xf numFmtId="0" fontId="16" fillId="0" borderId="76" xfId="0" applyFont="1" applyBorder="1" applyAlignment="1">
      <alignment wrapText="1"/>
    </xf>
    <xf numFmtId="0" fontId="16" fillId="0" borderId="20" xfId="0" applyFont="1" applyBorder="1"/>
    <xf numFmtId="0" fontId="16" fillId="0" borderId="21" xfId="0" applyFont="1" applyBorder="1"/>
    <xf numFmtId="0" fontId="16" fillId="0" borderId="48" xfId="0" applyFont="1" applyBorder="1"/>
    <xf numFmtId="0" fontId="16" fillId="7" borderId="18" xfId="0" applyFont="1" applyFill="1" applyBorder="1"/>
    <xf numFmtId="0" fontId="16" fillId="0" borderId="24" xfId="0" applyFont="1" applyBorder="1"/>
    <xf numFmtId="0" fontId="16" fillId="0" borderId="25" xfId="0" applyFont="1" applyBorder="1"/>
    <xf numFmtId="0" fontId="70" fillId="5" borderId="7" xfId="0" applyFont="1" applyFill="1" applyBorder="1" applyAlignment="1">
      <alignment horizontal="center" vertical="center" wrapText="1"/>
    </xf>
    <xf numFmtId="0" fontId="20" fillId="14" borderId="7" xfId="7" applyFont="1" applyFill="1" applyBorder="1" applyAlignment="1">
      <alignment horizontal="center" vertical="center"/>
    </xf>
    <xf numFmtId="0" fontId="23" fillId="0" borderId="7" xfId="7" applyFont="1" applyBorder="1" applyAlignment="1">
      <alignment vertical="center"/>
    </xf>
    <xf numFmtId="0" fontId="33" fillId="5" borderId="37" xfId="1" applyFont="1" applyFill="1" applyBorder="1" applyAlignment="1">
      <alignment horizontal="center" vertical="center"/>
    </xf>
    <xf numFmtId="2" fontId="20" fillId="6" borderId="44" xfId="7" applyNumberFormat="1" applyFont="1" applyFill="1" applyBorder="1" applyAlignment="1">
      <alignment horizontal="center" vertical="center"/>
    </xf>
    <xf numFmtId="164" fontId="20" fillId="6" borderId="44" xfId="7" applyNumberFormat="1" applyFont="1" applyFill="1" applyBorder="1" applyAlignment="1">
      <alignment horizontal="center" vertical="center"/>
    </xf>
    <xf numFmtId="0" fontId="80" fillId="7" borderId="102" xfId="0" applyFont="1" applyFill="1" applyBorder="1"/>
    <xf numFmtId="0" fontId="80" fillId="10" borderId="37" xfId="0" applyFont="1" applyFill="1" applyBorder="1" applyAlignment="1">
      <alignment vertical="center"/>
    </xf>
    <xf numFmtId="0" fontId="16" fillId="10" borderId="9" xfId="0" applyFont="1" applyFill="1" applyBorder="1" applyAlignment="1">
      <alignment vertical="center" wrapText="1"/>
    </xf>
    <xf numFmtId="0" fontId="16" fillId="10" borderId="10" xfId="0" applyFont="1" applyFill="1" applyBorder="1" applyAlignment="1">
      <alignment vertical="center"/>
    </xf>
    <xf numFmtId="0" fontId="70" fillId="7" borderId="101" xfId="0" applyFont="1" applyFill="1" applyBorder="1" applyAlignment="1">
      <alignment horizontal="center" vertical="center"/>
    </xf>
    <xf numFmtId="0" fontId="16" fillId="0" borderId="14" xfId="0" applyFont="1" applyBorder="1" applyAlignment="1">
      <alignment vertical="center" wrapText="1"/>
    </xf>
    <xf numFmtId="0" fontId="16" fillId="9" borderId="11" xfId="0" applyFont="1" applyFill="1" applyBorder="1" applyAlignment="1">
      <alignment vertical="center"/>
    </xf>
    <xf numFmtId="0" fontId="16" fillId="0" borderId="9" xfId="0" applyFont="1" applyBorder="1" applyAlignment="1">
      <alignment vertical="center" wrapText="1"/>
    </xf>
    <xf numFmtId="0" fontId="16" fillId="0" borderId="102" xfId="0" applyFont="1" applyBorder="1" applyAlignment="1">
      <alignment vertical="center"/>
    </xf>
    <xf numFmtId="0" fontId="16" fillId="9" borderId="10" xfId="0" applyFont="1" applyFill="1" applyBorder="1" applyAlignment="1">
      <alignment vertical="center"/>
    </xf>
    <xf numFmtId="0" fontId="16" fillId="0" borderId="9" xfId="0" applyFont="1" applyBorder="1" applyAlignment="1">
      <alignment vertical="center"/>
    </xf>
    <xf numFmtId="0" fontId="16" fillId="7" borderId="18" xfId="0" applyFont="1" applyFill="1" applyBorder="1" applyAlignment="1">
      <alignment vertical="center"/>
    </xf>
    <xf numFmtId="0" fontId="24" fillId="0" borderId="9" xfId="7" applyFont="1" applyBorder="1" applyAlignment="1">
      <alignment horizontal="center"/>
    </xf>
    <xf numFmtId="0" fontId="61" fillId="0" borderId="31" xfId="1" applyFont="1" applyBorder="1" applyAlignment="1">
      <alignment horizontal="left" vertical="center" indent="2"/>
    </xf>
    <xf numFmtId="0" fontId="24" fillId="0" borderId="22" xfId="7" applyFont="1" applyBorder="1" applyAlignment="1">
      <alignment horizontal="center"/>
    </xf>
    <xf numFmtId="0" fontId="57" fillId="16" borderId="13" xfId="7" applyFont="1" applyFill="1" applyBorder="1" applyAlignment="1">
      <alignment wrapText="1"/>
    </xf>
    <xf numFmtId="0" fontId="22" fillId="0" borderId="13" xfId="7" applyBorder="1"/>
    <xf numFmtId="0" fontId="7" fillId="0" borderId="0" xfId="7" applyFont="1"/>
    <xf numFmtId="0" fontId="1" fillId="0" borderId="0" xfId="0" applyFont="1" applyAlignment="1">
      <alignment horizontal="left" vertical="top" wrapText="1"/>
    </xf>
    <xf numFmtId="0" fontId="46" fillId="0" borderId="0" xfId="0" applyFont="1" applyAlignment="1">
      <alignment wrapText="1"/>
    </xf>
    <xf numFmtId="0" fontId="46" fillId="0" borderId="0" xfId="0" applyFont="1"/>
    <xf numFmtId="0" fontId="58" fillId="0" borderId="84" xfId="0" applyFont="1" applyBorder="1" applyAlignment="1">
      <alignment horizontal="justify" vertical="top"/>
    </xf>
    <xf numFmtId="0" fontId="0" fillId="0" borderId="83" xfId="0" applyBorder="1" applyAlignment="1">
      <alignment vertical="top"/>
    </xf>
    <xf numFmtId="0" fontId="58" fillId="0" borderId="84" xfId="0" applyFont="1" applyBorder="1" applyAlignment="1">
      <alignment vertical="top" wrapText="1"/>
    </xf>
    <xf numFmtId="0" fontId="58" fillId="0" borderId="83" xfId="0" applyFont="1" applyBorder="1" applyAlignment="1">
      <alignment vertical="top" wrapText="1"/>
    </xf>
    <xf numFmtId="0" fontId="58" fillId="0" borderId="2" xfId="0" applyFont="1" applyBorder="1" applyAlignment="1">
      <alignment vertical="top" wrapText="1"/>
    </xf>
    <xf numFmtId="0" fontId="0" fillId="0" borderId="2" xfId="0" applyBorder="1" applyAlignment="1">
      <alignment vertical="top" wrapText="1"/>
    </xf>
    <xf numFmtId="0" fontId="0" fillId="0" borderId="83" xfId="0" applyBorder="1" applyAlignment="1">
      <alignment vertical="top" wrapText="1"/>
    </xf>
    <xf numFmtId="0" fontId="8" fillId="0" borderId="48" xfId="0" applyFont="1" applyBorder="1" applyAlignment="1">
      <alignment wrapText="1"/>
    </xf>
    <xf numFmtId="0" fontId="0" fillId="0" borderId="18" xfId="0" applyBorder="1"/>
    <xf numFmtId="0" fontId="0" fillId="0" borderId="0" xfId="0"/>
    <xf numFmtId="0" fontId="8" fillId="0" borderId="52" xfId="0" applyFont="1" applyBorder="1" applyAlignment="1">
      <alignment wrapText="1"/>
    </xf>
    <xf numFmtId="0" fontId="0" fillId="0" borderId="23" xfId="0" applyBorder="1"/>
    <xf numFmtId="0" fontId="8" fillId="10" borderId="76" xfId="0" applyFont="1" applyFill="1" applyBorder="1" applyAlignment="1">
      <alignment horizontal="center" wrapText="1"/>
    </xf>
    <xf numFmtId="0" fontId="8" fillId="10" borderId="20" xfId="0" applyFont="1" applyFill="1" applyBorder="1" applyAlignment="1">
      <alignment horizontal="center" wrapText="1"/>
    </xf>
    <xf numFmtId="0" fontId="0" fillId="0" borderId="20" xfId="0" applyBorder="1" applyAlignment="1">
      <alignment horizontal="center" wrapText="1"/>
    </xf>
    <xf numFmtId="0" fontId="13" fillId="7" borderId="52" xfId="0" applyFont="1" applyFill="1" applyBorder="1" applyAlignment="1">
      <alignment horizontal="center"/>
    </xf>
    <xf numFmtId="0" fontId="0" fillId="0" borderId="23" xfId="0" applyBorder="1" applyAlignment="1">
      <alignment horizontal="center"/>
    </xf>
    <xf numFmtId="0" fontId="0" fillId="0" borderId="0" xfId="0" applyAlignment="1">
      <alignment horizontal="center"/>
    </xf>
    <xf numFmtId="0" fontId="0" fillId="0" borderId="25" xfId="0" applyBorder="1" applyAlignment="1">
      <alignment horizontal="center"/>
    </xf>
    <xf numFmtId="0" fontId="7" fillId="10" borderId="76" xfId="0" applyFont="1" applyFill="1" applyBorder="1" applyAlignment="1">
      <alignment horizontal="center"/>
    </xf>
    <xf numFmtId="0" fontId="7" fillId="10" borderId="20" xfId="0" applyFont="1" applyFill="1" applyBorder="1" applyAlignment="1">
      <alignment horizontal="center"/>
    </xf>
    <xf numFmtId="0" fontId="7" fillId="0" borderId="76" xfId="0" applyFont="1" applyBorder="1" applyAlignment="1">
      <alignment horizontal="left" vertical="center"/>
    </xf>
    <xf numFmtId="0" fontId="7" fillId="0" borderId="20" xfId="0" applyFont="1" applyBorder="1" applyAlignment="1">
      <alignment horizontal="left" vertical="center"/>
    </xf>
    <xf numFmtId="0" fontId="8" fillId="0" borderId="12" xfId="0" applyFont="1" applyBorder="1" applyAlignment="1">
      <alignment wrapText="1"/>
    </xf>
    <xf numFmtId="0" fontId="8" fillId="30" borderId="76" xfId="10" applyFont="1" applyBorder="1" applyAlignment="1">
      <alignment horizontal="center" wrapText="1"/>
    </xf>
    <xf numFmtId="0" fontId="8" fillId="30" borderId="20" xfId="10" applyFont="1" applyBorder="1" applyAlignment="1">
      <alignment horizontal="center"/>
    </xf>
    <xf numFmtId="0" fontId="8" fillId="0" borderId="29" xfId="0" applyFont="1" applyBorder="1" applyAlignment="1">
      <alignment wrapText="1"/>
    </xf>
    <xf numFmtId="0" fontId="0" fillId="0" borderId="30" xfId="0" applyBorder="1"/>
    <xf numFmtId="0" fontId="8" fillId="0" borderId="53" xfId="0" applyFont="1" applyBorder="1" applyAlignment="1">
      <alignment wrapText="1"/>
    </xf>
    <xf numFmtId="0" fontId="0" fillId="0" borderId="27" xfId="0" applyBorder="1"/>
    <xf numFmtId="0" fontId="8" fillId="0" borderId="23" xfId="0" applyFont="1" applyBorder="1"/>
    <xf numFmtId="0" fontId="8" fillId="10" borderId="22" xfId="0" applyFont="1" applyFill="1" applyBorder="1" applyAlignment="1">
      <alignment horizontal="center" wrapText="1"/>
    </xf>
    <xf numFmtId="0" fontId="0" fillId="0" borderId="18" xfId="0" applyBorder="1" applyAlignment="1">
      <alignment horizontal="center"/>
    </xf>
    <xf numFmtId="0" fontId="8" fillId="25" borderId="18" xfId="0" applyFont="1" applyFill="1" applyBorder="1" applyAlignment="1">
      <alignment vertical="center"/>
    </xf>
    <xf numFmtId="0" fontId="0" fillId="0" borderId="18" xfId="0" applyBorder="1" applyAlignment="1">
      <alignment vertical="center"/>
    </xf>
    <xf numFmtId="0" fontId="8" fillId="25" borderId="18" xfId="0" applyFont="1" applyFill="1" applyBorder="1" applyAlignment="1">
      <alignment vertical="center" wrapText="1"/>
    </xf>
    <xf numFmtId="0" fontId="0" fillId="0" borderId="23" xfId="0" applyBorder="1" applyAlignment="1">
      <alignment horizontal="center" vertical="center"/>
    </xf>
    <xf numFmtId="0" fontId="0" fillId="0" borderId="23" xfId="0" applyBorder="1" applyAlignment="1">
      <alignment vertical="center"/>
    </xf>
    <xf numFmtId="0" fontId="52" fillId="7" borderId="48" xfId="0" applyFont="1" applyFill="1" applyBorder="1" applyAlignment="1">
      <alignment vertical="center"/>
    </xf>
    <xf numFmtId="0" fontId="52" fillId="7" borderId="18" xfId="0" applyFont="1" applyFill="1" applyBorder="1" applyAlignment="1">
      <alignment vertical="center"/>
    </xf>
    <xf numFmtId="0" fontId="8" fillId="7" borderId="18" xfId="0" applyFont="1" applyFill="1" applyBorder="1" applyAlignment="1">
      <alignment vertical="center"/>
    </xf>
    <xf numFmtId="0" fontId="2" fillId="0" borderId="48" xfId="1" applyFont="1" applyBorder="1" applyAlignment="1">
      <alignment horizontal="center" vertical="center" wrapText="1"/>
    </xf>
    <xf numFmtId="0" fontId="10" fillId="0" borderId="18" xfId="0" applyFont="1" applyBorder="1" applyAlignment="1">
      <alignment horizontal="center" vertical="center" wrapText="1"/>
    </xf>
    <xf numFmtId="0" fontId="2" fillId="0" borderId="48" xfId="0" applyFont="1" applyBorder="1" applyAlignment="1">
      <alignment horizontal="center" vertical="center" wrapText="1"/>
    </xf>
    <xf numFmtId="0" fontId="10" fillId="0" borderId="18" xfId="0" applyFont="1" applyBorder="1" applyAlignment="1">
      <alignment vertical="center" wrapText="1"/>
    </xf>
    <xf numFmtId="0" fontId="55" fillId="0" borderId="0" xfId="0" applyFont="1" applyAlignment="1">
      <alignment vertical="center"/>
    </xf>
    <xf numFmtId="0" fontId="16" fillId="0" borderId="0" xfId="0" applyFont="1" applyAlignment="1">
      <alignment vertical="center"/>
    </xf>
    <xf numFmtId="0" fontId="70" fillId="7" borderId="22" xfId="0" applyFont="1" applyFill="1" applyBorder="1" applyAlignment="1">
      <alignment horizontal="center" vertical="center"/>
    </xf>
    <xf numFmtId="0" fontId="70" fillId="7" borderId="23" xfId="0" applyFont="1" applyFill="1" applyBorder="1" applyAlignment="1">
      <alignment horizontal="center" vertical="center"/>
    </xf>
    <xf numFmtId="0" fontId="16" fillId="10" borderId="18" xfId="0" applyFont="1" applyFill="1" applyBorder="1" applyAlignment="1">
      <alignment vertical="center"/>
    </xf>
    <xf numFmtId="0" fontId="16" fillId="0" borderId="18" xfId="0" applyFont="1" applyBorder="1" applyAlignment="1">
      <alignment vertical="center"/>
    </xf>
    <xf numFmtId="0" fontId="80" fillId="0" borderId="9" xfId="0" applyFont="1" applyBorder="1"/>
    <xf numFmtId="0" fontId="80" fillId="0" borderId="18" xfId="0" applyFont="1" applyBorder="1"/>
    <xf numFmtId="0" fontId="80" fillId="0" borderId="14" xfId="0" applyFont="1" applyBorder="1"/>
    <xf numFmtId="0" fontId="80" fillId="0" borderId="27" xfId="0" applyFont="1" applyBorder="1"/>
    <xf numFmtId="0" fontId="84" fillId="0" borderId="0" xfId="0" applyFont="1" applyAlignment="1">
      <alignment vertical="center"/>
    </xf>
    <xf numFmtId="0" fontId="84" fillId="0" borderId="0" xfId="0" applyFont="1"/>
    <xf numFmtId="0" fontId="80" fillId="0" borderId="0" xfId="0" applyFont="1"/>
    <xf numFmtId="0" fontId="80" fillId="0" borderId="9" xfId="0" applyFont="1" applyBorder="1" applyAlignment="1">
      <alignment wrapText="1"/>
    </xf>
    <xf numFmtId="0" fontId="69" fillId="7" borderId="9" xfId="0" applyFont="1" applyFill="1" applyBorder="1" applyAlignment="1">
      <alignment horizontal="center" vertical="center"/>
    </xf>
    <xf numFmtId="0" fontId="69" fillId="7" borderId="18" xfId="0" applyFont="1" applyFill="1" applyBorder="1" applyAlignment="1">
      <alignment horizontal="center" vertical="center"/>
    </xf>
    <xf numFmtId="0" fontId="80" fillId="0" borderId="18" xfId="0" applyFont="1" applyBorder="1" applyAlignment="1">
      <alignment horizontal="center" vertical="center"/>
    </xf>
    <xf numFmtId="0" fontId="1" fillId="0" borderId="3" xfId="0" applyFont="1" applyBorder="1" applyAlignment="1">
      <alignment horizontal="left" vertical="center" wrapText="1"/>
    </xf>
    <xf numFmtId="0" fontId="56" fillId="0" borderId="5" xfId="0" applyFont="1" applyBorder="1" applyAlignment="1">
      <alignment horizontal="left" vertical="center" wrapText="1"/>
    </xf>
    <xf numFmtId="0" fontId="16" fillId="28" borderId="23" xfId="0" applyFont="1" applyFill="1" applyBorder="1" applyAlignment="1">
      <alignment vertical="center"/>
    </xf>
    <xf numFmtId="0" fontId="16" fillId="0" borderId="23" xfId="0" applyFont="1" applyBorder="1" applyAlignment="1">
      <alignment vertical="center"/>
    </xf>
    <xf numFmtId="0" fontId="16" fillId="0" borderId="101" xfId="0" applyFont="1" applyBorder="1" applyAlignment="1">
      <alignment vertical="center"/>
    </xf>
    <xf numFmtId="0" fontId="46" fillId="0" borderId="57" xfId="0" applyFont="1" applyBorder="1" applyAlignment="1">
      <alignment horizontal="center"/>
    </xf>
    <xf numFmtId="0" fontId="46" fillId="0" borderId="58" xfId="0" applyFont="1" applyBorder="1" applyAlignment="1">
      <alignment horizontal="center"/>
    </xf>
    <xf numFmtId="0" fontId="46" fillId="0" borderId="59" xfId="0" applyFont="1" applyBorder="1" applyAlignment="1">
      <alignment horizontal="center"/>
    </xf>
    <xf numFmtId="0" fontId="1" fillId="0" borderId="76" xfId="0" applyFont="1" applyBorder="1" applyAlignment="1">
      <alignment vertical="top"/>
    </xf>
    <xf numFmtId="0" fontId="16" fillId="0" borderId="20" xfId="0" applyFont="1" applyBorder="1"/>
    <xf numFmtId="0" fontId="16" fillId="0" borderId="21" xfId="0" applyFont="1" applyBorder="1"/>
    <xf numFmtId="0" fontId="1" fillId="0" borderId="53" xfId="0" applyFont="1" applyBorder="1" applyAlignment="1">
      <alignment vertical="top"/>
    </xf>
    <xf numFmtId="0" fontId="16" fillId="0" borderId="27" xfId="0" applyFont="1" applyBorder="1"/>
    <xf numFmtId="0" fontId="16" fillId="0" borderId="62" xfId="0" applyFont="1" applyBorder="1"/>
    <xf numFmtId="0" fontId="70" fillId="7" borderId="29" xfId="0" applyFont="1" applyFill="1" applyBorder="1" applyAlignment="1">
      <alignment horizontal="center"/>
    </xf>
    <xf numFmtId="0" fontId="16" fillId="0" borderId="30" xfId="0" applyFont="1" applyBorder="1" applyAlignment="1">
      <alignment horizontal="center"/>
    </xf>
    <xf numFmtId="0" fontId="16" fillId="0" borderId="15" xfId="0" applyFont="1" applyBorder="1" applyAlignment="1">
      <alignment horizontal="center"/>
    </xf>
    <xf numFmtId="0" fontId="16" fillId="0" borderId="29"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72" xfId="0" applyFont="1" applyBorder="1" applyAlignment="1">
      <alignment horizontal="center" vertical="center" wrapText="1"/>
    </xf>
    <xf numFmtId="1" fontId="40" fillId="0" borderId="18" xfId="7" applyNumberFormat="1" applyFont="1" applyBorder="1" applyAlignment="1">
      <alignment horizontal="center" vertical="center"/>
    </xf>
    <xf numFmtId="1" fontId="40" fillId="0" borderId="10" xfId="7" applyNumberFormat="1" applyFont="1" applyBorder="1" applyAlignment="1">
      <alignment horizontal="center" vertical="center"/>
    </xf>
    <xf numFmtId="1" fontId="40" fillId="0" borderId="9" xfId="7" applyNumberFormat="1" applyFont="1" applyBorder="1" applyAlignment="1">
      <alignment horizontal="center" vertical="center"/>
    </xf>
    <xf numFmtId="1" fontId="20" fillId="0" borderId="18" xfId="7" applyNumberFormat="1" applyFont="1" applyBorder="1" applyAlignment="1">
      <alignment horizontal="center" vertical="center"/>
    </xf>
    <xf numFmtId="1" fontId="20" fillId="0" borderId="10" xfId="7" applyNumberFormat="1" applyFont="1" applyBorder="1" applyAlignment="1">
      <alignment horizontal="center" vertical="center"/>
    </xf>
    <xf numFmtId="1" fontId="20" fillId="0" borderId="9" xfId="7" applyNumberFormat="1" applyFont="1" applyBorder="1" applyAlignment="1">
      <alignment horizontal="center" vertical="center"/>
    </xf>
    <xf numFmtId="0" fontId="40" fillId="0" borderId="18" xfId="7" applyFont="1" applyBorder="1" applyAlignment="1">
      <alignment horizontal="center" vertical="center"/>
    </xf>
    <xf numFmtId="0" fontId="40" fillId="0" borderId="10" xfId="7" applyFont="1" applyBorder="1" applyAlignment="1">
      <alignment horizontal="center" vertical="center"/>
    </xf>
    <xf numFmtId="0" fontId="40" fillId="0" borderId="9" xfId="7" applyFont="1" applyBorder="1" applyAlignment="1">
      <alignment horizontal="center" vertical="center"/>
    </xf>
    <xf numFmtId="0" fontId="14" fillId="0" borderId="25" xfId="0" applyFont="1" applyBorder="1"/>
    <xf numFmtId="0" fontId="55" fillId="0" borderId="29" xfId="0" applyFont="1" applyBorder="1" applyAlignment="1">
      <alignment horizontal="center" vertical="center" wrapText="1"/>
    </xf>
    <xf numFmtId="0" fontId="55" fillId="0" borderId="30"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46" xfId="0" applyFont="1" applyBorder="1" applyAlignment="1">
      <alignment vertical="center" wrapText="1"/>
    </xf>
    <xf numFmtId="0" fontId="16" fillId="0" borderId="65" xfId="0" applyFont="1" applyBorder="1" applyAlignment="1">
      <alignment vertical="center" wrapText="1"/>
    </xf>
    <xf numFmtId="0" fontId="16" fillId="0" borderId="56" xfId="0" applyFont="1" applyBorder="1" applyAlignment="1">
      <alignment vertical="center" wrapText="1"/>
    </xf>
    <xf numFmtId="0" fontId="16" fillId="0" borderId="72" xfId="0" applyFont="1" applyBorder="1" applyAlignment="1">
      <alignment wrapText="1"/>
    </xf>
    <xf numFmtId="0" fontId="55" fillId="0" borderId="74" xfId="0" applyFont="1" applyBorder="1" applyAlignment="1">
      <alignment vertical="center" wrapText="1"/>
    </xf>
    <xf numFmtId="0" fontId="16" fillId="0" borderId="75" xfId="0" applyFont="1" applyBorder="1" applyAlignment="1">
      <alignment vertical="center" wrapText="1"/>
    </xf>
    <xf numFmtId="0" fontId="55" fillId="0" borderId="68" xfId="0" applyFont="1" applyBorder="1" applyAlignment="1">
      <alignment vertical="center" wrapText="1"/>
    </xf>
    <xf numFmtId="0" fontId="1" fillId="0" borderId="65" xfId="0" applyFont="1" applyBorder="1" applyAlignment="1">
      <alignment vertical="center" wrapText="1"/>
    </xf>
    <xf numFmtId="0" fontId="16" fillId="0" borderId="64" xfId="0" applyFont="1" applyBorder="1" applyAlignment="1">
      <alignment vertical="center" wrapText="1"/>
    </xf>
    <xf numFmtId="0" fontId="16" fillId="0" borderId="73" xfId="0" applyFont="1" applyBorder="1" applyAlignment="1">
      <alignment vertical="center" wrapText="1"/>
    </xf>
    <xf numFmtId="0" fontId="16" fillId="0" borderId="48" xfId="0" applyFont="1" applyBorder="1" applyAlignment="1">
      <alignment vertical="center" wrapText="1"/>
    </xf>
    <xf numFmtId="0" fontId="16" fillId="0" borderId="47" xfId="0" applyFont="1" applyBorder="1" applyAlignment="1">
      <alignment vertical="center" wrapText="1"/>
    </xf>
  </cellXfs>
  <cellStyles count="12">
    <cellStyle name="20% - Accent1" xfId="9" builtinId="30"/>
    <cellStyle name="40% - Accent1" xfId="10" builtinId="31"/>
    <cellStyle name="Accent1" xfId="6" builtinId="29"/>
    <cellStyle name="Comma 2" xfId="3" xr:uid="{00000000-0005-0000-0000-000003000000}"/>
    <cellStyle name="Currency 2" xfId="2" xr:uid="{00000000-0005-0000-0000-000004000000}"/>
    <cellStyle name="Currency 3" xfId="4" xr:uid="{00000000-0005-0000-0000-000005000000}"/>
    <cellStyle name="Good" xfId="5" builtinId="26"/>
    <cellStyle name="Hyperlink" xfId="11" builtinId="8"/>
    <cellStyle name="Normal" xfId="0" builtinId="0"/>
    <cellStyle name="Normal 2" xfId="1" xr:uid="{00000000-0005-0000-0000-000009000000}"/>
    <cellStyle name="Normal_8_18_08_ITRS_2008_wireless Tables" xfId="7" xr:uid="{00000000-0005-0000-0000-00000A000000}"/>
    <cellStyle name="Normal_8_18_08_ITRS_2008_wireless Tables_PA_basestation 6-21-10" xfId="8" xr:uid="{00000000-0005-0000-0000-00000B000000}"/>
  </cellStyles>
  <dxfs count="0"/>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15240</xdr:colOff>
      <xdr:row>35</xdr:row>
      <xdr:rowOff>152400</xdr:rowOff>
    </xdr:from>
    <xdr:to>
      <xdr:col>4</xdr:col>
      <xdr:colOff>30480</xdr:colOff>
      <xdr:row>41</xdr:row>
      <xdr:rowOff>0</xdr:rowOff>
    </xdr:to>
    <xdr:sp macro="" textlink="">
      <xdr:nvSpPr>
        <xdr:cNvPr id="2" name="Isosceles Triangle 1">
          <a:extLst>
            <a:ext uri="{FF2B5EF4-FFF2-40B4-BE49-F238E27FC236}">
              <a16:creationId xmlns:a16="http://schemas.microsoft.com/office/drawing/2014/main" id="{00000000-0008-0000-0400-000002000000}"/>
            </a:ext>
          </a:extLst>
        </xdr:cNvPr>
        <xdr:cNvSpPr/>
      </xdr:nvSpPr>
      <xdr:spPr>
        <a:xfrm rot="5400000">
          <a:off x="3600450" y="8926830"/>
          <a:ext cx="952500" cy="655320"/>
        </a:xfrm>
        <a:prstGeom prst="triangle">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8467</xdr:colOff>
      <xdr:row>48</xdr:row>
      <xdr:rowOff>0</xdr:rowOff>
    </xdr:from>
    <xdr:to>
      <xdr:col>2</xdr:col>
      <xdr:colOff>663787</xdr:colOff>
      <xdr:row>51</xdr:row>
      <xdr:rowOff>0</xdr:rowOff>
    </xdr:to>
    <xdr:sp macro="" textlink="">
      <xdr:nvSpPr>
        <xdr:cNvPr id="2" name="Isosceles Triangle 1">
          <a:extLst>
            <a:ext uri="{FF2B5EF4-FFF2-40B4-BE49-F238E27FC236}">
              <a16:creationId xmlns:a16="http://schemas.microsoft.com/office/drawing/2014/main" id="{00000000-0008-0000-0500-000002000000}"/>
            </a:ext>
          </a:extLst>
        </xdr:cNvPr>
        <xdr:cNvSpPr/>
      </xdr:nvSpPr>
      <xdr:spPr>
        <a:xfrm rot="5400000">
          <a:off x="4863516" y="19873780"/>
          <a:ext cx="1024842" cy="655320"/>
        </a:xfrm>
        <a:prstGeom prst="triangle">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839679</xdr:colOff>
      <xdr:row>30</xdr:row>
      <xdr:rowOff>169336</xdr:rowOff>
    </xdr:from>
    <xdr:to>
      <xdr:col>5</xdr:col>
      <xdr:colOff>75774</xdr:colOff>
      <xdr:row>36</xdr:row>
      <xdr:rowOff>6354</xdr:rowOff>
    </xdr:to>
    <xdr:sp macro="" textlink="">
      <xdr:nvSpPr>
        <xdr:cNvPr id="2" name="Isosceles Triangle 1">
          <a:extLst>
            <a:ext uri="{FF2B5EF4-FFF2-40B4-BE49-F238E27FC236}">
              <a16:creationId xmlns:a16="http://schemas.microsoft.com/office/drawing/2014/main" id="{00000000-0008-0000-0700-000002000000}"/>
            </a:ext>
          </a:extLst>
        </xdr:cNvPr>
        <xdr:cNvSpPr/>
      </xdr:nvSpPr>
      <xdr:spPr>
        <a:xfrm rot="5400000">
          <a:off x="4446584" y="8843331"/>
          <a:ext cx="1280585" cy="1035261"/>
        </a:xfrm>
        <a:prstGeom prst="triangle">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604887</xdr:colOff>
      <xdr:row>18</xdr:row>
      <xdr:rowOff>7856</xdr:rowOff>
    </xdr:from>
    <xdr:to>
      <xdr:col>4</xdr:col>
      <xdr:colOff>34723</xdr:colOff>
      <xdr:row>23</xdr:row>
      <xdr:rowOff>7861</xdr:rowOff>
    </xdr:to>
    <xdr:sp macro="" textlink="">
      <xdr:nvSpPr>
        <xdr:cNvPr id="2" name="Isosceles Triangle 1">
          <a:extLst>
            <a:ext uri="{FF2B5EF4-FFF2-40B4-BE49-F238E27FC236}">
              <a16:creationId xmlns:a16="http://schemas.microsoft.com/office/drawing/2014/main" id="{00000000-0008-0000-0B00-000002000000}"/>
            </a:ext>
          </a:extLst>
        </xdr:cNvPr>
        <xdr:cNvSpPr/>
      </xdr:nvSpPr>
      <xdr:spPr>
        <a:xfrm rot="5400000">
          <a:off x="4004112" y="5446260"/>
          <a:ext cx="926974" cy="655320"/>
        </a:xfrm>
        <a:prstGeom prst="triangle">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ln w="6350">
              <a:solidFill>
                <a:schemeClr val="tx1"/>
              </a:solidFill>
            </a:l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25"/>
  <sheetViews>
    <sheetView tabSelected="1" zoomScaleNormal="100" workbookViewId="0"/>
  </sheetViews>
  <sheetFormatPr defaultRowHeight="14.35" x14ac:dyDescent="0.5"/>
  <cols>
    <col min="1" max="1" width="11" customWidth="1"/>
    <col min="2" max="2" width="12.29296875" customWidth="1"/>
    <col min="3" max="3" width="96.87890625" customWidth="1"/>
  </cols>
  <sheetData>
    <row r="2" spans="2:3" x14ac:dyDescent="0.5">
      <c r="B2" s="5" t="s">
        <v>742</v>
      </c>
    </row>
    <row r="3" spans="2:3" x14ac:dyDescent="0.5">
      <c r="B3" t="s">
        <v>741</v>
      </c>
    </row>
    <row r="5" spans="2:3" x14ac:dyDescent="0.5">
      <c r="B5" s="476" t="s">
        <v>151</v>
      </c>
      <c r="C5" t="s">
        <v>615</v>
      </c>
    </row>
    <row r="6" spans="2:3" x14ac:dyDescent="0.5">
      <c r="B6" s="476" t="s">
        <v>321</v>
      </c>
      <c r="C6" t="s">
        <v>157</v>
      </c>
    </row>
    <row r="7" spans="2:3" x14ac:dyDescent="0.5">
      <c r="B7" s="476" t="s">
        <v>410</v>
      </c>
      <c r="C7" t="s">
        <v>616</v>
      </c>
    </row>
    <row r="8" spans="2:3" x14ac:dyDescent="0.5">
      <c r="B8" s="476" t="s">
        <v>322</v>
      </c>
      <c r="C8" t="s">
        <v>617</v>
      </c>
    </row>
    <row r="9" spans="2:3" x14ac:dyDescent="0.5">
      <c r="B9" s="476" t="s">
        <v>323</v>
      </c>
      <c r="C9" t="s">
        <v>158</v>
      </c>
    </row>
    <row r="10" spans="2:3" x14ac:dyDescent="0.5">
      <c r="B10" s="476" t="s">
        <v>324</v>
      </c>
      <c r="C10" t="s">
        <v>159</v>
      </c>
    </row>
    <row r="11" spans="2:3" x14ac:dyDescent="0.5">
      <c r="B11" s="476" t="s">
        <v>411</v>
      </c>
      <c r="C11" t="s">
        <v>160</v>
      </c>
    </row>
    <row r="12" spans="2:3" x14ac:dyDescent="0.5">
      <c r="B12" s="476" t="s">
        <v>325</v>
      </c>
      <c r="C12" t="s">
        <v>161</v>
      </c>
    </row>
    <row r="13" spans="2:3" x14ac:dyDescent="0.5">
      <c r="B13" s="476" t="s">
        <v>326</v>
      </c>
      <c r="C13" t="s">
        <v>618</v>
      </c>
    </row>
    <row r="14" spans="2:3" x14ac:dyDescent="0.5">
      <c r="B14" s="476" t="s">
        <v>412</v>
      </c>
      <c r="C14" t="s">
        <v>619</v>
      </c>
    </row>
    <row r="15" spans="2:3" x14ac:dyDescent="0.5">
      <c r="B15" s="476" t="s">
        <v>327</v>
      </c>
      <c r="C15" t="s">
        <v>471</v>
      </c>
    </row>
    <row r="16" spans="2:3" x14ac:dyDescent="0.5">
      <c r="B16" s="476" t="s">
        <v>328</v>
      </c>
      <c r="C16" t="s">
        <v>620</v>
      </c>
    </row>
    <row r="17" spans="2:3" x14ac:dyDescent="0.5">
      <c r="B17" s="476" t="s">
        <v>329</v>
      </c>
      <c r="C17" t="s">
        <v>162</v>
      </c>
    </row>
    <row r="18" spans="2:3" x14ac:dyDescent="0.5">
      <c r="B18" s="476" t="s">
        <v>330</v>
      </c>
      <c r="C18" t="s">
        <v>163</v>
      </c>
    </row>
    <row r="19" spans="2:3" x14ac:dyDescent="0.5">
      <c r="B19" s="476" t="s">
        <v>612</v>
      </c>
      <c r="C19" t="s">
        <v>621</v>
      </c>
    </row>
    <row r="20" spans="2:3" x14ac:dyDescent="0.5">
      <c r="B20" s="476" t="s">
        <v>413</v>
      </c>
      <c r="C20" t="s">
        <v>622</v>
      </c>
    </row>
    <row r="21" spans="2:3" x14ac:dyDescent="0.5">
      <c r="B21" s="476" t="s">
        <v>561</v>
      </c>
      <c r="C21" t="s">
        <v>623</v>
      </c>
    </row>
    <row r="22" spans="2:3" x14ac:dyDescent="0.5">
      <c r="B22" s="476" t="s">
        <v>613</v>
      </c>
      <c r="C22" t="s">
        <v>164</v>
      </c>
    </row>
    <row r="24" spans="2:3" ht="45.95" customHeight="1" x14ac:dyDescent="0.5">
      <c r="B24" s="790" t="s">
        <v>743</v>
      </c>
      <c r="C24" s="790"/>
    </row>
    <row r="25" spans="2:3" ht="18.600000000000001" customHeight="1" x14ac:dyDescent="0.5"/>
  </sheetData>
  <mergeCells count="1">
    <mergeCell ref="B24:C24"/>
  </mergeCells>
  <hyperlinks>
    <hyperlink ref="B5" location="'2022 OSC1'!A1" display="Table OSC1" xr:uid="{CFADC54F-4C62-44DD-B841-7CE8FAFC522E}"/>
    <hyperlink ref="B6" location="'2022_OSC2 '!A1" display="Table OSC2 " xr:uid="{4FAA2115-48E9-479F-B558-6133FB7CD91F}"/>
    <hyperlink ref="B7" location="'2022_OSC3'!A1" display="Table OSC3 " xr:uid="{188717EA-BEAA-4BB7-90B8-D5942F00FFCF}"/>
    <hyperlink ref="B8" location="'2022_OSC4'!A1" display="Table OSC4" xr:uid="{FC27BFFD-56FE-4EB6-8FEF-EA03B9BCB2AC}"/>
    <hyperlink ref="B9" location="'2022_OSC5'!A1" display="Table OSC5" xr:uid="{F6AD9CB4-E8B3-4F5B-948D-47F61C84F974}"/>
    <hyperlink ref="B10" location="'2022_OSC6'!A1" display="Table OSC6 " xr:uid="{0F393356-8B16-4852-91BB-4F88B5575327}"/>
    <hyperlink ref="B11" location="'2022_OSC7'!A1" display="Table OSC7 " xr:uid="{7B12380A-F0BC-4349-AFAC-45ACE425AE65}"/>
    <hyperlink ref="B12" location="'2022_OSC8'!A1" display="Table OSC8" xr:uid="{1FFF7D4D-45FC-4138-AE20-90F0B78DD020}"/>
    <hyperlink ref="B13" location="'2022_OSC9'!A1" display="Table OSC9 " xr:uid="{2997155A-9390-430A-99CD-724AD44F29A6}"/>
    <hyperlink ref="B14" location="'2022_OSC10'!A1" display="Table OSC10 " xr:uid="{36253718-B254-47ED-972A-B945462AD0A5}"/>
    <hyperlink ref="B15" location="'2022_OSC11'!A1" display="Table OSC11" xr:uid="{40D4CD55-D470-48AB-9A6B-7D598D20D9E7}"/>
    <hyperlink ref="B16" location="'2022_OSC12'!A1" display="Table OSC12" xr:uid="{E2834FF7-869D-4A82-999D-952CDBB14484}"/>
    <hyperlink ref="B17" location="'2022_OSC13'!A1" display="Table OSC13" xr:uid="{360395FD-9E9A-45C6-A54E-23CA28DD0D72}"/>
    <hyperlink ref="B18" location="'2022_OSC14'!A1" display="Table OSC14 " xr:uid="{5121D6AF-301D-4316-97B7-5345EEC8A164}"/>
    <hyperlink ref="B19" location="'2022_OSC15'!A1" display="Table OSC15 " xr:uid="{CF0E1FA2-7805-46F0-8F6D-EEB244BE5993}"/>
    <hyperlink ref="B20" location="'2022_OSC16'!A1" display="Table OSC16 " xr:uid="{CD348CCD-276C-49AB-83C9-335DACA0CE7C}"/>
    <hyperlink ref="B21" location="'2022_OSC17'!A1" display="Table OSC17" xr:uid="{03D62E14-76E3-4691-906C-9B7C32E146CE}"/>
    <hyperlink ref="B22" location="'2022_OSC18'!A1" display="Table OSC18" xr:uid="{E2AB8FAA-CE94-4467-A441-72F581C29490}"/>
  </hyperlinks>
  <pageMargins left="0.7" right="0.7" top="0.75" bottom="0.75" header="0.3" footer="0.3"/>
  <pageSetup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51"/>
  <sheetViews>
    <sheetView zoomScaleNormal="100" workbookViewId="0"/>
  </sheetViews>
  <sheetFormatPr defaultRowHeight="11.35" x14ac:dyDescent="0.35"/>
  <cols>
    <col min="1" max="1" width="7" style="601" customWidth="1"/>
    <col min="2" max="2" width="46.29296875" style="601" customWidth="1"/>
    <col min="3" max="11" width="11.64453125" style="601" customWidth="1"/>
    <col min="12" max="16384" width="8.9375" style="601"/>
  </cols>
  <sheetData>
    <row r="1" spans="1:14" x14ac:dyDescent="0.35">
      <c r="A1" s="602" t="s">
        <v>575</v>
      </c>
    </row>
    <row r="2" spans="1:14" ht="20.25" customHeight="1" x14ac:dyDescent="0.4">
      <c r="B2" s="710" t="s">
        <v>711</v>
      </c>
      <c r="C2" s="710"/>
      <c r="D2" s="710"/>
      <c r="E2" s="710"/>
      <c r="F2" s="603" t="s">
        <v>670</v>
      </c>
      <c r="G2" s="603"/>
      <c r="H2" s="603"/>
      <c r="I2" s="603"/>
      <c r="J2" s="603"/>
    </row>
    <row r="3" spans="1:14" ht="24" customHeight="1" x14ac:dyDescent="0.35">
      <c r="B3" s="631" t="s">
        <v>6</v>
      </c>
      <c r="C3" s="617">
        <v>2021</v>
      </c>
      <c r="D3" s="617">
        <v>2023</v>
      </c>
      <c r="E3" s="617">
        <v>2025</v>
      </c>
      <c r="F3" s="617">
        <v>2027</v>
      </c>
      <c r="G3" s="617">
        <v>2029</v>
      </c>
      <c r="H3" s="617">
        <v>2031</v>
      </c>
      <c r="I3" s="617">
        <v>2033</v>
      </c>
      <c r="J3" s="617">
        <v>2035</v>
      </c>
      <c r="K3" s="617">
        <v>2037</v>
      </c>
    </row>
    <row r="4" spans="1:14" ht="15" customHeight="1" x14ac:dyDescent="0.4">
      <c r="A4" s="603" t="s">
        <v>382</v>
      </c>
      <c r="B4" s="621" t="s">
        <v>492</v>
      </c>
      <c r="C4" s="632">
        <v>100</v>
      </c>
      <c r="D4" s="632">
        <v>100</v>
      </c>
      <c r="E4" s="632">
        <v>100</v>
      </c>
      <c r="F4" s="614">
        <v>200</v>
      </c>
      <c r="G4" s="614">
        <v>200</v>
      </c>
      <c r="H4" s="614">
        <v>200</v>
      </c>
      <c r="I4" s="614">
        <v>200</v>
      </c>
      <c r="J4" s="614">
        <v>200</v>
      </c>
      <c r="K4" s="614">
        <v>200</v>
      </c>
      <c r="L4" s="848"/>
      <c r="M4" s="848"/>
      <c r="N4" s="848"/>
    </row>
    <row r="5" spans="1:14" ht="15" customHeight="1" x14ac:dyDescent="0.4">
      <c r="B5" s="621" t="s">
        <v>583</v>
      </c>
      <c r="C5" s="632" t="s">
        <v>584</v>
      </c>
      <c r="D5" s="632" t="s">
        <v>584</v>
      </c>
      <c r="E5" s="632" t="s">
        <v>584</v>
      </c>
      <c r="F5" s="614" t="s">
        <v>585</v>
      </c>
      <c r="G5" s="614" t="s">
        <v>585</v>
      </c>
      <c r="H5" s="614" t="s">
        <v>585</v>
      </c>
      <c r="I5" s="614" t="s">
        <v>585</v>
      </c>
      <c r="J5" s="614" t="s">
        <v>585</v>
      </c>
      <c r="K5" s="614" t="s">
        <v>585</v>
      </c>
      <c r="L5" s="849"/>
      <c r="M5" s="850"/>
      <c r="N5" s="850"/>
    </row>
    <row r="6" spans="1:14" ht="15" customHeight="1" x14ac:dyDescent="0.4">
      <c r="B6" s="615" t="s">
        <v>16</v>
      </c>
      <c r="C6" s="616">
        <v>4</v>
      </c>
      <c r="D6" s="616">
        <v>4</v>
      </c>
      <c r="E6" s="616">
        <v>4</v>
      </c>
      <c r="F6" s="616">
        <v>16</v>
      </c>
      <c r="G6" s="616">
        <v>16</v>
      </c>
      <c r="H6" s="616">
        <v>16</v>
      </c>
      <c r="I6" s="617">
        <v>16</v>
      </c>
      <c r="J6" s="617">
        <v>16</v>
      </c>
      <c r="K6" s="617">
        <v>16</v>
      </c>
      <c r="L6" s="849"/>
      <c r="M6" s="850"/>
      <c r="N6" s="850"/>
    </row>
    <row r="7" spans="1:14" ht="15" customHeight="1" x14ac:dyDescent="0.35">
      <c r="B7" s="618" t="s">
        <v>84</v>
      </c>
      <c r="C7" s="616" t="s">
        <v>85</v>
      </c>
      <c r="D7" s="616" t="s">
        <v>85</v>
      </c>
      <c r="E7" s="616" t="s">
        <v>85</v>
      </c>
      <c r="F7" s="616" t="s">
        <v>85</v>
      </c>
      <c r="G7" s="616" t="s">
        <v>85</v>
      </c>
      <c r="H7" s="616" t="s">
        <v>85</v>
      </c>
      <c r="I7" s="615" t="s">
        <v>85</v>
      </c>
      <c r="J7" s="615" t="s">
        <v>85</v>
      </c>
      <c r="K7" s="615" t="s">
        <v>85</v>
      </c>
      <c r="L7" s="605"/>
    </row>
    <row r="8" spans="1:14" ht="35.450000000000003" customHeight="1" x14ac:dyDescent="0.35">
      <c r="B8" s="615" t="s">
        <v>18</v>
      </c>
      <c r="C8" s="619" t="s">
        <v>19</v>
      </c>
      <c r="D8" s="620" t="s">
        <v>17</v>
      </c>
      <c r="E8" s="620" t="s">
        <v>17</v>
      </c>
      <c r="F8" s="620" t="s">
        <v>17</v>
      </c>
      <c r="G8" s="620" t="s">
        <v>17</v>
      </c>
      <c r="H8" s="620" t="s">
        <v>17</v>
      </c>
      <c r="I8" s="620" t="s">
        <v>17</v>
      </c>
      <c r="J8" s="620" t="s">
        <v>17</v>
      </c>
      <c r="K8" s="620" t="s">
        <v>17</v>
      </c>
    </row>
    <row r="9" spans="1:14" ht="15" customHeight="1" x14ac:dyDescent="0.35">
      <c r="B9" s="621" t="s">
        <v>25</v>
      </c>
      <c r="C9" s="616">
        <v>4.5</v>
      </c>
      <c r="D9" s="616">
        <v>4.5</v>
      </c>
      <c r="E9" s="616">
        <v>4.5</v>
      </c>
      <c r="F9" s="616">
        <v>4.5</v>
      </c>
      <c r="G9" s="616">
        <v>4.5</v>
      </c>
      <c r="H9" s="616">
        <v>4.5</v>
      </c>
      <c r="I9" s="616">
        <v>4.5</v>
      </c>
      <c r="J9" s="616">
        <v>4.5</v>
      </c>
      <c r="K9" s="616">
        <v>4.5</v>
      </c>
    </row>
    <row r="10" spans="1:14" ht="15" customHeight="1" x14ac:dyDescent="0.4">
      <c r="A10" s="603" t="s">
        <v>382</v>
      </c>
      <c r="B10" s="621" t="s">
        <v>91</v>
      </c>
      <c r="C10" s="616">
        <v>20</v>
      </c>
      <c r="D10" s="616">
        <v>17</v>
      </c>
      <c r="E10" s="616">
        <v>15</v>
      </c>
      <c r="F10" s="616">
        <v>12</v>
      </c>
      <c r="G10" s="616">
        <v>10</v>
      </c>
      <c r="H10" s="616">
        <v>8</v>
      </c>
      <c r="I10" s="616">
        <v>7</v>
      </c>
      <c r="J10" s="616">
        <v>7</v>
      </c>
      <c r="K10" s="616">
        <v>7</v>
      </c>
    </row>
    <row r="11" spans="1:14" ht="22.5" customHeight="1" x14ac:dyDescent="0.35">
      <c r="B11" s="852" t="s">
        <v>55</v>
      </c>
      <c r="C11" s="853"/>
      <c r="D11" s="853"/>
      <c r="E11" s="853"/>
      <c r="F11" s="853"/>
      <c r="G11" s="853"/>
      <c r="H11" s="853"/>
      <c r="I11" s="853"/>
      <c r="J11" s="854"/>
      <c r="K11" s="772"/>
    </row>
    <row r="12" spans="1:14" ht="15" customHeight="1" x14ac:dyDescent="0.35">
      <c r="B12" s="623" t="s">
        <v>62</v>
      </c>
      <c r="C12" s="624"/>
      <c r="D12" s="624"/>
      <c r="E12" s="624"/>
      <c r="F12" s="624"/>
      <c r="G12" s="624"/>
      <c r="H12" s="606"/>
      <c r="I12" s="606"/>
      <c r="J12" s="607"/>
      <c r="K12" s="607"/>
    </row>
    <row r="13" spans="1:14" ht="15" customHeight="1" x14ac:dyDescent="0.35">
      <c r="B13" s="621" t="s">
        <v>336</v>
      </c>
      <c r="C13" s="608"/>
      <c r="D13" s="608"/>
      <c r="E13" s="608"/>
      <c r="F13" s="608"/>
      <c r="G13" s="608"/>
      <c r="H13" s="608"/>
      <c r="I13" s="608"/>
      <c r="J13" s="608"/>
      <c r="K13" s="608"/>
    </row>
    <row r="14" spans="1:14" ht="12" customHeight="1" x14ac:dyDescent="0.35">
      <c r="B14" s="851"/>
      <c r="C14" s="845"/>
      <c r="D14" s="845"/>
      <c r="E14" s="845"/>
      <c r="F14" s="845"/>
      <c r="G14" s="845"/>
      <c r="H14" s="845"/>
      <c r="I14" s="609"/>
      <c r="J14" s="609"/>
      <c r="K14" s="622"/>
    </row>
    <row r="15" spans="1:14" ht="15" customHeight="1" x14ac:dyDescent="0.35">
      <c r="B15" s="621" t="s">
        <v>337</v>
      </c>
      <c r="C15" s="608"/>
      <c r="D15" s="608"/>
      <c r="E15" s="608"/>
      <c r="F15" s="608"/>
      <c r="G15" s="608"/>
      <c r="H15" s="608"/>
      <c r="I15" s="608"/>
      <c r="J15" s="608"/>
      <c r="K15" s="608"/>
    </row>
    <row r="16" spans="1:14" ht="12" customHeight="1" x14ac:dyDescent="0.35">
      <c r="B16" s="844"/>
      <c r="C16" s="845"/>
      <c r="D16" s="845"/>
      <c r="E16" s="845"/>
      <c r="F16" s="845"/>
      <c r="G16" s="845"/>
      <c r="H16" s="845"/>
      <c r="I16" s="609"/>
      <c r="J16" s="609"/>
      <c r="K16" s="622"/>
    </row>
    <row r="17" spans="2:11" ht="15" customHeight="1" x14ac:dyDescent="0.35">
      <c r="B17" s="621" t="s">
        <v>63</v>
      </c>
      <c r="C17" s="610"/>
      <c r="D17" s="585"/>
      <c r="E17" s="608"/>
      <c r="F17" s="608"/>
      <c r="G17" s="608"/>
      <c r="H17" s="608"/>
      <c r="I17" s="608"/>
      <c r="J17" s="608"/>
      <c r="K17" s="608"/>
    </row>
    <row r="18" spans="2:11" ht="12" customHeight="1" x14ac:dyDescent="0.35">
      <c r="B18" s="844"/>
      <c r="C18" s="845"/>
      <c r="D18" s="845"/>
      <c r="E18" s="845"/>
      <c r="F18" s="845"/>
      <c r="G18" s="845"/>
      <c r="H18" s="845"/>
      <c r="I18" s="609"/>
      <c r="J18" s="609"/>
      <c r="K18" s="622"/>
    </row>
    <row r="19" spans="2:11" ht="15" customHeight="1" x14ac:dyDescent="0.35">
      <c r="B19" s="773" t="s">
        <v>338</v>
      </c>
      <c r="C19" s="607"/>
      <c r="D19" s="607"/>
      <c r="E19" s="607"/>
      <c r="F19" s="607"/>
      <c r="G19" s="607"/>
      <c r="H19" s="607"/>
      <c r="I19" s="607"/>
      <c r="J19" s="607"/>
      <c r="K19" s="607"/>
    </row>
    <row r="20" spans="2:11" ht="15" customHeight="1" x14ac:dyDescent="0.35">
      <c r="B20" s="621" t="s">
        <v>56</v>
      </c>
      <c r="C20" s="610"/>
      <c r="D20" s="611"/>
      <c r="E20" s="609"/>
      <c r="F20" s="609"/>
      <c r="G20" s="609"/>
      <c r="H20" s="609"/>
      <c r="I20" s="609"/>
      <c r="J20" s="609"/>
      <c r="K20" s="609"/>
    </row>
    <row r="21" spans="2:11" ht="12" customHeight="1" x14ac:dyDescent="0.35">
      <c r="B21" s="846"/>
      <c r="C21" s="847"/>
      <c r="D21" s="847"/>
      <c r="E21" s="847"/>
      <c r="F21" s="847"/>
      <c r="G21" s="847"/>
      <c r="H21" s="847"/>
      <c r="I21" s="612"/>
      <c r="J21" s="609"/>
      <c r="K21" s="622"/>
    </row>
    <row r="22" spans="2:11" ht="15" customHeight="1" x14ac:dyDescent="0.35">
      <c r="B22" s="773" t="s">
        <v>339</v>
      </c>
      <c r="C22" s="607"/>
      <c r="D22" s="607"/>
      <c r="E22" s="607"/>
      <c r="F22" s="607"/>
      <c r="G22" s="607"/>
      <c r="H22" s="607"/>
      <c r="I22" s="607"/>
      <c r="J22" s="607"/>
      <c r="K22" s="607"/>
    </row>
    <row r="23" spans="2:11" ht="12" customHeight="1" x14ac:dyDescent="0.35">
      <c r="B23" s="625"/>
      <c r="C23" s="613"/>
      <c r="D23" s="613"/>
      <c r="E23" s="613"/>
      <c r="F23" s="613"/>
      <c r="G23" s="613"/>
      <c r="H23" s="609"/>
      <c r="I23" s="609"/>
      <c r="J23" s="609"/>
      <c r="K23" s="622"/>
    </row>
    <row r="24" spans="2:11" ht="15" customHeight="1" x14ac:dyDescent="0.35">
      <c r="B24" s="626" t="s">
        <v>57</v>
      </c>
      <c r="C24" s="608"/>
      <c r="D24" s="608"/>
      <c r="E24" s="608"/>
      <c r="F24" s="608"/>
      <c r="G24" s="608"/>
      <c r="H24" s="608"/>
      <c r="I24" s="608"/>
      <c r="J24" s="608"/>
      <c r="K24" s="627"/>
    </row>
    <row r="25" spans="2:11" ht="12" customHeight="1" x14ac:dyDescent="0.35">
      <c r="B25" s="626"/>
      <c r="H25" s="609"/>
      <c r="I25" s="609"/>
      <c r="J25" s="609"/>
      <c r="K25" s="622"/>
    </row>
    <row r="26" spans="2:11" ht="15" customHeight="1" x14ac:dyDescent="0.35">
      <c r="B26" s="626" t="s">
        <v>683</v>
      </c>
      <c r="C26" s="608"/>
      <c r="D26" s="608"/>
      <c r="E26" s="608"/>
      <c r="F26" s="608"/>
      <c r="G26" s="608"/>
      <c r="H26" s="608"/>
      <c r="I26" s="608"/>
      <c r="J26" s="608"/>
      <c r="K26" s="627"/>
    </row>
    <row r="27" spans="2:11" ht="12" customHeight="1" x14ac:dyDescent="0.35">
      <c r="B27" s="626"/>
      <c r="H27" s="609"/>
      <c r="I27" s="609"/>
      <c r="J27" s="609"/>
      <c r="K27" s="622"/>
    </row>
    <row r="28" spans="2:11" ht="15" customHeight="1" x14ac:dyDescent="0.35">
      <c r="B28" s="626" t="s">
        <v>147</v>
      </c>
      <c r="C28" s="608"/>
      <c r="D28" s="608"/>
      <c r="E28" s="608"/>
      <c r="F28" s="608"/>
      <c r="G28" s="608"/>
      <c r="H28" s="608"/>
      <c r="I28" s="608"/>
      <c r="J28" s="608"/>
      <c r="K28" s="627"/>
    </row>
    <row r="29" spans="2:11" ht="12" customHeight="1" x14ac:dyDescent="0.35">
      <c r="B29" s="626"/>
      <c r="H29" s="613"/>
      <c r="I29" s="613"/>
      <c r="J29" s="609"/>
      <c r="K29" s="622"/>
    </row>
    <row r="30" spans="2:11" ht="15" customHeight="1" x14ac:dyDescent="0.35">
      <c r="B30" s="628" t="s">
        <v>508</v>
      </c>
      <c r="C30" s="608"/>
      <c r="D30" s="608"/>
      <c r="E30" s="608"/>
      <c r="F30" s="608"/>
      <c r="G30" s="608"/>
      <c r="H30" s="608"/>
      <c r="I30" s="608"/>
      <c r="J30" s="608"/>
      <c r="K30" s="627"/>
    </row>
    <row r="31" spans="2:11" ht="12" customHeight="1" x14ac:dyDescent="0.35">
      <c r="B31" s="626"/>
      <c r="J31" s="613"/>
      <c r="K31" s="622"/>
    </row>
    <row r="32" spans="2:11" ht="15" customHeight="1" x14ac:dyDescent="0.35">
      <c r="B32" s="628" t="s">
        <v>58</v>
      </c>
      <c r="C32" s="610"/>
      <c r="D32" s="611"/>
      <c r="K32" s="622"/>
    </row>
    <row r="33" spans="2:11" ht="12" customHeight="1" x14ac:dyDescent="0.35">
      <c r="B33" s="628"/>
      <c r="K33" s="622"/>
    </row>
    <row r="34" spans="2:11" ht="15" customHeight="1" x14ac:dyDescent="0.35">
      <c r="B34" s="604" t="s">
        <v>59</v>
      </c>
      <c r="C34" s="610"/>
      <c r="D34" s="611"/>
      <c r="K34" s="622"/>
    </row>
    <row r="35" spans="2:11" ht="12" customHeight="1" x14ac:dyDescent="0.35">
      <c r="B35" s="604"/>
      <c r="K35" s="622"/>
    </row>
    <row r="36" spans="2:11" ht="15" customHeight="1" x14ac:dyDescent="0.35">
      <c r="B36" s="621" t="s">
        <v>482</v>
      </c>
      <c r="C36" s="610"/>
      <c r="D36" s="611"/>
      <c r="K36" s="622"/>
    </row>
    <row r="37" spans="2:11" x14ac:dyDescent="0.35">
      <c r="B37" s="629"/>
      <c r="C37" s="612"/>
      <c r="D37" s="612"/>
      <c r="E37" s="612"/>
      <c r="F37" s="612"/>
      <c r="G37" s="612"/>
      <c r="H37" s="612"/>
      <c r="I37" s="612"/>
      <c r="J37" s="612"/>
      <c r="K37" s="630"/>
    </row>
    <row r="38" spans="2:11" x14ac:dyDescent="0.35">
      <c r="B38" s="601" t="s">
        <v>573</v>
      </c>
    </row>
    <row r="40" spans="2:11" x14ac:dyDescent="0.35">
      <c r="B40" s="683" t="s">
        <v>176</v>
      </c>
      <c r="C40" s="746"/>
    </row>
    <row r="41" spans="2:11" ht="11.7" x14ac:dyDescent="0.35">
      <c r="B41" s="683" t="s">
        <v>177</v>
      </c>
      <c r="C41" s="747"/>
    </row>
    <row r="42" spans="2:11" ht="11.7" x14ac:dyDescent="0.35">
      <c r="B42" s="683" t="s">
        <v>178</v>
      </c>
      <c r="C42" s="748"/>
    </row>
    <row r="43" spans="2:11" ht="11.7" x14ac:dyDescent="0.35">
      <c r="B43" s="683" t="s">
        <v>179</v>
      </c>
      <c r="C43" s="749"/>
    </row>
    <row r="45" spans="2:11" x14ac:dyDescent="0.35">
      <c r="B45" s="672" t="s">
        <v>340</v>
      </c>
      <c r="C45" s="585"/>
    </row>
    <row r="46" spans="2:11" x14ac:dyDescent="0.35">
      <c r="B46" s="672" t="s">
        <v>341</v>
      </c>
      <c r="C46" s="586"/>
    </row>
    <row r="47" spans="2:11" x14ac:dyDescent="0.35">
      <c r="B47" s="672" t="s">
        <v>342</v>
      </c>
      <c r="C47" s="587"/>
    </row>
    <row r="48" spans="2:11" x14ac:dyDescent="0.35">
      <c r="B48" s="672" t="s">
        <v>343</v>
      </c>
      <c r="C48" s="585"/>
    </row>
    <row r="49" spans="2:3" x14ac:dyDescent="0.35">
      <c r="B49" s="673" t="s">
        <v>344</v>
      </c>
      <c r="C49" s="588"/>
    </row>
    <row r="51" spans="2:3" ht="30" customHeight="1" x14ac:dyDescent="0.35"/>
  </sheetData>
  <sheetProtection algorithmName="SHA-512" hashValue="rM+IrU5YkxMCFWMvWOgByeI4eMph44AjyPpqvEZJsQIErfbQPC7p9g0kyF4pW1u2Uk0hXF7Cc8376F60graGyQ==" saltValue="YyaW0MIXnDMx5Siuu84OYw==" spinCount="100000" sheet="1" objects="1" scenarios="1" selectLockedCells="1"/>
  <mergeCells count="8">
    <mergeCell ref="B16:H16"/>
    <mergeCell ref="B18:H18"/>
    <mergeCell ref="B21:H21"/>
    <mergeCell ref="L4:N4"/>
    <mergeCell ref="L5:N5"/>
    <mergeCell ref="L6:N6"/>
    <mergeCell ref="B14:H14"/>
    <mergeCell ref="B11:J11"/>
  </mergeCells>
  <hyperlinks>
    <hyperlink ref="A1" location="INDEX!A1" display="INDEX" xr:uid="{00000000-0004-0000-0A00-000000000000}"/>
  </hyperlinks>
  <pageMargins left="0.25" right="0.25" top="0.5" bottom="0" header="0.25" footer="0.25"/>
  <pageSetup scale="88" fitToHeight="0" orientation="landscape" r:id="rId1"/>
  <rowBreaks count="1" manualBreakCount="1">
    <brk id="10" min="1" max="1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17"/>
  <sheetViews>
    <sheetView zoomScale="80" zoomScaleNormal="80" workbookViewId="0"/>
  </sheetViews>
  <sheetFormatPr defaultRowHeight="14.35" x14ac:dyDescent="0.5"/>
  <cols>
    <col min="2" max="2" width="23.5859375" customWidth="1"/>
    <col min="3" max="3" width="46.29296875" customWidth="1"/>
  </cols>
  <sheetData>
    <row r="1" spans="1:3" x14ac:dyDescent="0.5">
      <c r="A1" s="364" t="s">
        <v>575</v>
      </c>
    </row>
    <row r="2" spans="1:3" ht="21" customHeight="1" x14ac:dyDescent="0.5">
      <c r="B2" s="9" t="s">
        <v>712</v>
      </c>
    </row>
    <row r="3" spans="1:3" ht="21" customHeight="1" thickBot="1" x14ac:dyDescent="0.55000000000000004"/>
    <row r="4" spans="1:3" x14ac:dyDescent="0.5">
      <c r="B4" s="201" t="s">
        <v>434</v>
      </c>
      <c r="C4" s="202"/>
    </row>
    <row r="5" spans="1:3" ht="25.35" x14ac:dyDescent="0.5">
      <c r="B5" s="183" t="s">
        <v>437</v>
      </c>
      <c r="C5" s="184" t="s">
        <v>438</v>
      </c>
    </row>
    <row r="6" spans="1:3" ht="18.75" customHeight="1" x14ac:dyDescent="0.5">
      <c r="B6" s="183" t="s">
        <v>586</v>
      </c>
      <c r="C6" s="184" t="s">
        <v>439</v>
      </c>
    </row>
    <row r="7" spans="1:3" ht="27" customHeight="1" x14ac:dyDescent="0.5">
      <c r="B7" s="183" t="s">
        <v>587</v>
      </c>
      <c r="C7" s="184">
        <v>0.108</v>
      </c>
    </row>
    <row r="8" spans="1:3" ht="27" customHeight="1" x14ac:dyDescent="0.5">
      <c r="B8" s="183" t="s">
        <v>588</v>
      </c>
      <c r="C8" s="184">
        <v>5.2999999999999999E-2</v>
      </c>
    </row>
    <row r="9" spans="1:3" ht="19.95" customHeight="1" x14ac:dyDescent="0.5">
      <c r="B9" s="183" t="s">
        <v>39</v>
      </c>
      <c r="C9" s="184" t="s">
        <v>446</v>
      </c>
    </row>
    <row r="10" spans="1:3" ht="18.75" customHeight="1" x14ac:dyDescent="0.5">
      <c r="B10" s="183" t="s">
        <v>435</v>
      </c>
      <c r="C10" s="184" t="s">
        <v>440</v>
      </c>
    </row>
    <row r="11" spans="1:3" ht="18" customHeight="1" x14ac:dyDescent="0.5">
      <c r="B11" s="183" t="s">
        <v>731</v>
      </c>
      <c r="C11" s="184" t="s">
        <v>441</v>
      </c>
    </row>
    <row r="12" spans="1:3" ht="18.600000000000001" customHeight="1" x14ac:dyDescent="0.5">
      <c r="B12" s="183" t="s">
        <v>436</v>
      </c>
      <c r="C12" s="184" t="s">
        <v>442</v>
      </c>
    </row>
    <row r="13" spans="1:3" ht="14.7" thickBot="1" x14ac:dyDescent="0.55000000000000004">
      <c r="B13" s="185" t="s">
        <v>94</v>
      </c>
      <c r="C13" s="186" t="s">
        <v>493</v>
      </c>
    </row>
    <row r="14" spans="1:3" ht="14.7" thickBot="1" x14ac:dyDescent="0.55000000000000004">
      <c r="B14" s="88"/>
      <c r="C14" s="88"/>
    </row>
    <row r="15" spans="1:3" ht="31.5" customHeight="1" x14ac:dyDescent="0.5">
      <c r="B15" s="855" t="s">
        <v>445</v>
      </c>
      <c r="C15" s="856"/>
    </row>
    <row r="16" spans="1:3" x14ac:dyDescent="0.5">
      <c r="B16" s="183" t="s">
        <v>447</v>
      </c>
      <c r="C16" s="184" t="s">
        <v>443</v>
      </c>
    </row>
    <row r="17" spans="2:3" ht="14.7" thickBot="1" x14ac:dyDescent="0.55000000000000004">
      <c r="B17" s="185" t="s">
        <v>448</v>
      </c>
      <c r="C17" s="186" t="s">
        <v>444</v>
      </c>
    </row>
  </sheetData>
  <sheetProtection algorithmName="SHA-512" hashValue="84Jxw5UZfYz7PAeAOzTfJ2cBnMuLoewFvQuZUk+KcJ1nnJ5aiVKVz/Eevm+9zSv9IMlDdpdE9ZSRUCZWwzyKVQ==" saltValue="oA0dDip3uQNurnciKW0e9Q==" spinCount="100000" sheet="1" objects="1" scenarios="1" selectLockedCells="1"/>
  <mergeCells count="1">
    <mergeCell ref="B15:C15"/>
  </mergeCells>
  <hyperlinks>
    <hyperlink ref="A1" location="INDEX!A1" display="INDEX" xr:uid="{00000000-0004-0000-0B00-000000000000}"/>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Y46"/>
  <sheetViews>
    <sheetView zoomScaleNormal="100" workbookViewId="0"/>
  </sheetViews>
  <sheetFormatPr defaultRowHeight="12.7" x14ac:dyDescent="0.5"/>
  <cols>
    <col min="1" max="1" width="7.1171875" style="332" customWidth="1"/>
    <col min="2" max="2" width="47.703125" style="332" customWidth="1"/>
    <col min="3" max="3" width="8.9375" style="332"/>
    <col min="4" max="4" width="8.87890625" style="332"/>
    <col min="5" max="5" width="8.9375" style="332"/>
    <col min="6" max="6" width="8.87890625" style="332"/>
    <col min="7" max="7" width="8.9375" style="332"/>
    <col min="8" max="8" width="8.87890625" style="332"/>
    <col min="9" max="9" width="8.9375" style="332"/>
    <col min="10" max="10" width="8.87890625" style="332"/>
    <col min="11" max="11" width="8.9375" style="332"/>
    <col min="12" max="12" width="8.87890625" style="332"/>
    <col min="13" max="13" width="8.9375" style="332"/>
    <col min="14" max="14" width="9.1171875" style="332"/>
    <col min="15" max="15" width="8.9375" style="332"/>
    <col min="16" max="16" width="9.1171875" style="332"/>
    <col min="17" max="17" width="8.9375" style="332"/>
    <col min="18" max="18" width="9.1171875" style="675"/>
    <col min="19" max="25" width="9.1171875" style="315"/>
    <col min="26" max="16384" width="8.9375" style="332"/>
  </cols>
  <sheetData>
    <row r="1" spans="1:25" x14ac:dyDescent="0.5">
      <c r="A1" s="645" t="s">
        <v>575</v>
      </c>
    </row>
    <row r="2" spans="1:25" ht="20.25" customHeight="1" x14ac:dyDescent="0.5">
      <c r="B2" s="646" t="s">
        <v>572</v>
      </c>
    </row>
    <row r="3" spans="1:25" x14ac:dyDescent="0.5">
      <c r="B3" s="694"/>
      <c r="C3" s="528">
        <v>2022</v>
      </c>
      <c r="D3" s="528">
        <v>2023</v>
      </c>
      <c r="E3" s="528">
        <v>2024</v>
      </c>
      <c r="F3" s="528">
        <v>2025</v>
      </c>
      <c r="G3" s="528">
        <v>2026</v>
      </c>
      <c r="H3" s="528">
        <v>2027</v>
      </c>
      <c r="I3" s="528">
        <v>2028</v>
      </c>
      <c r="J3" s="528">
        <v>2029</v>
      </c>
      <c r="K3" s="528">
        <v>2030</v>
      </c>
      <c r="L3" s="528">
        <v>2031</v>
      </c>
      <c r="M3" s="528">
        <v>2032</v>
      </c>
      <c r="N3" s="528">
        <v>2033</v>
      </c>
      <c r="O3" s="528">
        <v>2034</v>
      </c>
      <c r="P3" s="695">
        <v>2035</v>
      </c>
      <c r="Q3" s="695">
        <v>2036</v>
      </c>
      <c r="R3" s="528">
        <v>2037</v>
      </c>
      <c r="Y3" s="332"/>
    </row>
    <row r="4" spans="1:25" ht="15" customHeight="1" x14ac:dyDescent="0.5">
      <c r="B4" s="696" t="s">
        <v>714</v>
      </c>
      <c r="C4" s="563"/>
      <c r="D4" s="563" t="s">
        <v>0</v>
      </c>
      <c r="E4" s="563" t="s">
        <v>0</v>
      </c>
      <c r="F4" s="563" t="s">
        <v>0</v>
      </c>
      <c r="G4" s="563" t="s">
        <v>0</v>
      </c>
      <c r="H4" s="563" t="s">
        <v>0</v>
      </c>
      <c r="I4" s="563" t="s">
        <v>0</v>
      </c>
      <c r="J4" s="563" t="s">
        <v>0</v>
      </c>
      <c r="K4" s="563" t="s">
        <v>0</v>
      </c>
      <c r="L4" s="563" t="s">
        <v>0</v>
      </c>
      <c r="M4" s="563"/>
      <c r="N4" s="563" t="s">
        <v>0</v>
      </c>
      <c r="O4" s="563"/>
      <c r="P4" s="691"/>
      <c r="Q4" s="697"/>
      <c r="R4" s="697"/>
      <c r="Y4" s="332"/>
    </row>
    <row r="5" spans="1:25" ht="15" customHeight="1" x14ac:dyDescent="0.5">
      <c r="B5" s="696" t="s">
        <v>715</v>
      </c>
      <c r="C5" s="563" t="s">
        <v>472</v>
      </c>
      <c r="D5" s="563" t="s">
        <v>472</v>
      </c>
      <c r="E5" s="563" t="s">
        <v>472</v>
      </c>
      <c r="F5" s="563" t="s">
        <v>472</v>
      </c>
      <c r="G5" s="563" t="s">
        <v>472</v>
      </c>
      <c r="H5" s="563" t="s">
        <v>472</v>
      </c>
      <c r="I5" s="563" t="s">
        <v>472</v>
      </c>
      <c r="J5" s="563" t="s">
        <v>472</v>
      </c>
      <c r="K5" s="563" t="s">
        <v>472</v>
      </c>
      <c r="L5" s="563" t="s">
        <v>472</v>
      </c>
      <c r="M5" s="563"/>
      <c r="N5" s="563" t="s">
        <v>472</v>
      </c>
      <c r="O5" s="563"/>
      <c r="P5" s="563"/>
      <c r="Q5" s="697"/>
      <c r="R5" s="691"/>
      <c r="Y5" s="332"/>
    </row>
    <row r="6" spans="1:25" ht="15" customHeight="1" x14ac:dyDescent="0.5">
      <c r="B6" s="696" t="s">
        <v>716</v>
      </c>
      <c r="C6" s="563" t="s">
        <v>557</v>
      </c>
      <c r="D6" s="563" t="s">
        <v>557</v>
      </c>
      <c r="E6" s="563" t="s">
        <v>557</v>
      </c>
      <c r="F6" s="563" t="s">
        <v>557</v>
      </c>
      <c r="G6" s="563" t="s">
        <v>557</v>
      </c>
      <c r="H6" s="563" t="s">
        <v>557</v>
      </c>
      <c r="I6" s="563" t="s">
        <v>557</v>
      </c>
      <c r="J6" s="563" t="s">
        <v>557</v>
      </c>
      <c r="K6" s="563" t="s">
        <v>557</v>
      </c>
      <c r="L6" s="563" t="s">
        <v>557</v>
      </c>
      <c r="M6" s="563"/>
      <c r="N6" s="563" t="s">
        <v>557</v>
      </c>
      <c r="O6" s="563"/>
      <c r="P6" s="691"/>
      <c r="Q6" s="697"/>
      <c r="R6" s="691"/>
      <c r="Y6" s="332"/>
    </row>
    <row r="7" spans="1:25" ht="15" customHeight="1" x14ac:dyDescent="0.5">
      <c r="B7" s="696" t="s">
        <v>717</v>
      </c>
      <c r="C7" s="563" t="s">
        <v>552</v>
      </c>
      <c r="D7" s="563" t="s">
        <v>552</v>
      </c>
      <c r="E7" s="563" t="s">
        <v>552</v>
      </c>
      <c r="F7" s="563" t="s">
        <v>552</v>
      </c>
      <c r="G7" s="563" t="s">
        <v>552</v>
      </c>
      <c r="H7" s="563" t="s">
        <v>552</v>
      </c>
      <c r="I7" s="563" t="s">
        <v>552</v>
      </c>
      <c r="J7" s="563" t="s">
        <v>552</v>
      </c>
      <c r="K7" s="563" t="s">
        <v>552</v>
      </c>
      <c r="L7" s="563" t="s">
        <v>552</v>
      </c>
      <c r="M7" s="563"/>
      <c r="N7" s="563" t="s">
        <v>552</v>
      </c>
      <c r="O7" s="563"/>
      <c r="P7" s="691"/>
      <c r="Q7" s="698"/>
      <c r="R7" s="699"/>
      <c r="Y7" s="332"/>
    </row>
    <row r="8" spans="1:25" ht="15" customHeight="1" x14ac:dyDescent="0.5">
      <c r="B8" s="696" t="s">
        <v>554</v>
      </c>
      <c r="C8" s="563" t="s">
        <v>553</v>
      </c>
      <c r="D8" s="563" t="s">
        <v>553</v>
      </c>
      <c r="E8" s="563" t="s">
        <v>553</v>
      </c>
      <c r="F8" s="563" t="s">
        <v>553</v>
      </c>
      <c r="G8" s="563" t="s">
        <v>553</v>
      </c>
      <c r="H8" s="563" t="s">
        <v>553</v>
      </c>
      <c r="I8" s="563" t="s">
        <v>553</v>
      </c>
      <c r="J8" s="563" t="s">
        <v>553</v>
      </c>
      <c r="K8" s="563" t="s">
        <v>553</v>
      </c>
      <c r="L8" s="563" t="s">
        <v>553</v>
      </c>
      <c r="M8" s="563"/>
      <c r="N8" s="563" t="s">
        <v>553</v>
      </c>
      <c r="O8" s="563"/>
      <c r="P8" s="563"/>
      <c r="Q8" s="698"/>
      <c r="R8" s="699"/>
      <c r="Y8" s="332"/>
    </row>
    <row r="9" spans="1:25" ht="15" customHeight="1" x14ac:dyDescent="0.5">
      <c r="B9" s="700" t="s">
        <v>555</v>
      </c>
      <c r="C9" s="563" t="s">
        <v>556</v>
      </c>
      <c r="D9" s="563" t="s">
        <v>556</v>
      </c>
      <c r="E9" s="563" t="s">
        <v>556</v>
      </c>
      <c r="F9" s="563" t="s">
        <v>556</v>
      </c>
      <c r="G9" s="563" t="s">
        <v>556</v>
      </c>
      <c r="H9" s="563" t="s">
        <v>556</v>
      </c>
      <c r="I9" s="563" t="s">
        <v>556</v>
      </c>
      <c r="J9" s="563" t="s">
        <v>556</v>
      </c>
      <c r="K9" s="563" t="s">
        <v>556</v>
      </c>
      <c r="L9" s="563" t="s">
        <v>556</v>
      </c>
      <c r="M9" s="563"/>
      <c r="N9" s="563" t="s">
        <v>556</v>
      </c>
      <c r="O9" s="563"/>
      <c r="P9" s="563"/>
      <c r="Q9" s="698"/>
      <c r="R9" s="699"/>
      <c r="Y9" s="332"/>
    </row>
    <row r="10" spans="1:25" s="679" customFormat="1" ht="15" customHeight="1" x14ac:dyDescent="0.5">
      <c r="B10" s="700" t="s">
        <v>452</v>
      </c>
      <c r="C10" s="701" t="s">
        <v>466</v>
      </c>
      <c r="D10" s="563" t="s">
        <v>466</v>
      </c>
      <c r="E10" s="701" t="s">
        <v>466</v>
      </c>
      <c r="F10" s="563" t="s">
        <v>466</v>
      </c>
      <c r="G10" s="563" t="s">
        <v>466</v>
      </c>
      <c r="H10" s="563" t="s">
        <v>466</v>
      </c>
      <c r="I10" s="563" t="s">
        <v>466</v>
      </c>
      <c r="J10" s="563" t="s">
        <v>466</v>
      </c>
      <c r="K10" s="563" t="s">
        <v>466</v>
      </c>
      <c r="L10" s="563" t="s">
        <v>466</v>
      </c>
      <c r="M10" s="563"/>
      <c r="N10" s="563" t="s">
        <v>466</v>
      </c>
      <c r="O10" s="563"/>
      <c r="P10" s="702"/>
      <c r="Q10" s="698"/>
      <c r="R10" s="699"/>
      <c r="S10" s="680"/>
      <c r="T10" s="680"/>
      <c r="U10" s="680"/>
      <c r="V10" s="680"/>
      <c r="W10" s="680"/>
      <c r="X10" s="680"/>
    </row>
    <row r="11" spans="1:25" ht="40" customHeight="1" x14ac:dyDescent="0.5">
      <c r="B11" s="696" t="s">
        <v>523</v>
      </c>
      <c r="C11" s="563" t="s">
        <v>453</v>
      </c>
      <c r="D11" s="563" t="s">
        <v>453</v>
      </c>
      <c r="E11" s="563" t="s">
        <v>453</v>
      </c>
      <c r="F11" s="563" t="s">
        <v>453</v>
      </c>
      <c r="G11" s="563" t="s">
        <v>453</v>
      </c>
      <c r="H11" s="563" t="s">
        <v>453</v>
      </c>
      <c r="I11" s="563" t="s">
        <v>453</v>
      </c>
      <c r="J11" s="563" t="s">
        <v>453</v>
      </c>
      <c r="K11" s="563" t="s">
        <v>453</v>
      </c>
      <c r="L11" s="563" t="s">
        <v>453</v>
      </c>
      <c r="M11" s="563"/>
      <c r="N11" s="563" t="s">
        <v>453</v>
      </c>
      <c r="O11" s="563"/>
      <c r="P11" s="691"/>
      <c r="Q11" s="698"/>
      <c r="R11" s="699"/>
      <c r="Y11" s="332"/>
    </row>
    <row r="12" spans="1:25" ht="15" customHeight="1" x14ac:dyDescent="0.5">
      <c r="B12" s="696" t="s">
        <v>465</v>
      </c>
      <c r="C12" s="563"/>
      <c r="D12" s="563"/>
      <c r="E12" s="563"/>
      <c r="F12" s="563"/>
      <c r="G12" s="563"/>
      <c r="H12" s="563"/>
      <c r="I12" s="563"/>
      <c r="J12" s="563"/>
      <c r="K12" s="563"/>
      <c r="L12" s="563"/>
      <c r="M12" s="563"/>
      <c r="N12" s="563"/>
      <c r="O12" s="563"/>
      <c r="P12" s="691"/>
      <c r="Q12" s="698"/>
      <c r="R12" s="699"/>
      <c r="Y12" s="332"/>
    </row>
    <row r="13" spans="1:25" ht="15" customHeight="1" x14ac:dyDescent="0.5">
      <c r="B13" s="696" t="s">
        <v>560</v>
      </c>
      <c r="C13" s="703">
        <v>0.86699999999999999</v>
      </c>
      <c r="D13" s="703">
        <v>0.86699999999999999</v>
      </c>
      <c r="E13" s="703">
        <v>0.86699999999999999</v>
      </c>
      <c r="F13" s="703">
        <v>0.86699999999999999</v>
      </c>
      <c r="G13" s="703">
        <v>0.86699999999999999</v>
      </c>
      <c r="H13" s="703">
        <v>0.86699999999999999</v>
      </c>
      <c r="I13" s="703">
        <v>0.86699999999999999</v>
      </c>
      <c r="J13" s="703">
        <v>0.86699999999999999</v>
      </c>
      <c r="K13" s="703">
        <v>0.86699999999999999</v>
      </c>
      <c r="L13" s="703">
        <v>0.86699999999999999</v>
      </c>
      <c r="M13" s="703"/>
      <c r="N13" s="703">
        <v>0.86699999999999999</v>
      </c>
      <c r="O13" s="703"/>
      <c r="P13" s="691"/>
      <c r="Q13" s="698"/>
      <c r="R13" s="699"/>
      <c r="Y13" s="332"/>
    </row>
    <row r="14" spans="1:25" ht="40" customHeight="1" x14ac:dyDescent="0.5">
      <c r="A14" s="647"/>
      <c r="B14" s="696" t="s">
        <v>718</v>
      </c>
      <c r="C14" s="703" t="s">
        <v>594</v>
      </c>
      <c r="D14" s="703" t="s">
        <v>594</v>
      </c>
      <c r="E14" s="703" t="s">
        <v>594</v>
      </c>
      <c r="F14" s="703" t="s">
        <v>594</v>
      </c>
      <c r="G14" s="703" t="s">
        <v>594</v>
      </c>
      <c r="H14" s="703" t="s">
        <v>594</v>
      </c>
      <c r="I14" s="703" t="s">
        <v>594</v>
      </c>
      <c r="J14" s="703" t="s">
        <v>594</v>
      </c>
      <c r="K14" s="703" t="s">
        <v>594</v>
      </c>
      <c r="L14" s="703" t="s">
        <v>594</v>
      </c>
      <c r="M14" s="703" t="s">
        <v>594</v>
      </c>
      <c r="N14" s="703" t="s">
        <v>594</v>
      </c>
      <c r="O14" s="703" t="s">
        <v>594</v>
      </c>
      <c r="P14" s="691"/>
      <c r="Q14" s="698"/>
      <c r="R14" s="699"/>
      <c r="Y14" s="332"/>
    </row>
    <row r="15" spans="1:25" ht="15" customHeight="1" x14ac:dyDescent="0.5">
      <c r="B15" s="696" t="s">
        <v>719</v>
      </c>
      <c r="C15" s="528">
        <v>5</v>
      </c>
      <c r="D15" s="704">
        <v>7</v>
      </c>
      <c r="E15" s="704">
        <v>7</v>
      </c>
      <c r="F15" s="704">
        <v>7</v>
      </c>
      <c r="G15" s="705">
        <v>10</v>
      </c>
      <c r="H15" s="705">
        <v>10</v>
      </c>
      <c r="I15" s="705">
        <v>10</v>
      </c>
      <c r="J15" s="705">
        <v>20</v>
      </c>
      <c r="K15" s="705">
        <v>20</v>
      </c>
      <c r="L15" s="705">
        <v>20</v>
      </c>
      <c r="M15" s="705">
        <v>50</v>
      </c>
      <c r="N15" s="705">
        <v>50</v>
      </c>
      <c r="O15" s="705">
        <v>50</v>
      </c>
      <c r="P15" s="705">
        <v>70</v>
      </c>
      <c r="Q15" s="705">
        <v>70</v>
      </c>
      <c r="R15" s="705">
        <v>70</v>
      </c>
      <c r="Y15" s="332"/>
    </row>
    <row r="16" spans="1:25" ht="15" customHeight="1" x14ac:dyDescent="0.5">
      <c r="B16" s="696" t="s">
        <v>720</v>
      </c>
      <c r="C16" s="563" t="s">
        <v>459</v>
      </c>
      <c r="D16" s="563" t="s">
        <v>459</v>
      </c>
      <c r="E16" s="563" t="s">
        <v>459</v>
      </c>
      <c r="F16" s="563" t="s">
        <v>459</v>
      </c>
      <c r="G16" s="563" t="s">
        <v>459</v>
      </c>
      <c r="H16" s="563" t="s">
        <v>459</v>
      </c>
      <c r="I16" s="563" t="s">
        <v>459</v>
      </c>
      <c r="J16" s="563" t="s">
        <v>459</v>
      </c>
      <c r="K16" s="563" t="s">
        <v>459</v>
      </c>
      <c r="L16" s="563" t="s">
        <v>459</v>
      </c>
      <c r="M16" s="563" t="s">
        <v>459</v>
      </c>
      <c r="N16" s="563" t="s">
        <v>459</v>
      </c>
      <c r="O16" s="563" t="s">
        <v>459</v>
      </c>
      <c r="P16" s="691"/>
      <c r="Q16" s="698"/>
      <c r="R16" s="699"/>
      <c r="Y16" s="332"/>
    </row>
    <row r="17" spans="1:25" ht="15" customHeight="1" x14ac:dyDescent="0.5">
      <c r="B17" s="696" t="s">
        <v>423</v>
      </c>
      <c r="C17" s="528" t="s">
        <v>528</v>
      </c>
      <c r="D17" s="528" t="s">
        <v>528</v>
      </c>
      <c r="E17" s="528" t="s">
        <v>528</v>
      </c>
      <c r="F17" s="528" t="s">
        <v>528</v>
      </c>
      <c r="G17" s="528" t="s">
        <v>528</v>
      </c>
      <c r="H17" s="528" t="s">
        <v>528</v>
      </c>
      <c r="I17" s="528" t="s">
        <v>528</v>
      </c>
      <c r="J17" s="528" t="s">
        <v>528</v>
      </c>
      <c r="K17" s="528" t="s">
        <v>528</v>
      </c>
      <c r="L17" s="528" t="s">
        <v>528</v>
      </c>
      <c r="M17" s="528" t="s">
        <v>528</v>
      </c>
      <c r="N17" s="528" t="s">
        <v>528</v>
      </c>
      <c r="O17" s="528" t="s">
        <v>528</v>
      </c>
      <c r="P17" s="691"/>
      <c r="Q17" s="698"/>
      <c r="R17" s="699"/>
      <c r="Y17" s="332"/>
    </row>
    <row r="18" spans="1:25" ht="15" customHeight="1" x14ac:dyDescent="0.5">
      <c r="B18" s="696" t="s">
        <v>422</v>
      </c>
      <c r="C18" s="528" t="s">
        <v>528</v>
      </c>
      <c r="D18" s="528" t="s">
        <v>528</v>
      </c>
      <c r="E18" s="528" t="s">
        <v>528</v>
      </c>
      <c r="F18" s="528" t="s">
        <v>528</v>
      </c>
      <c r="G18" s="528" t="s">
        <v>528</v>
      </c>
      <c r="H18" s="528" t="s">
        <v>528</v>
      </c>
      <c r="I18" s="528" t="s">
        <v>528</v>
      </c>
      <c r="J18" s="528" t="s">
        <v>528</v>
      </c>
      <c r="K18" s="528" t="s">
        <v>528</v>
      </c>
      <c r="L18" s="528" t="s">
        <v>528</v>
      </c>
      <c r="M18" s="528" t="s">
        <v>528</v>
      </c>
      <c r="N18" s="528" t="s">
        <v>528</v>
      </c>
      <c r="O18" s="528" t="s">
        <v>528</v>
      </c>
      <c r="P18" s="691"/>
      <c r="Q18" s="698"/>
      <c r="R18" s="699"/>
      <c r="Y18" s="332"/>
    </row>
    <row r="19" spans="1:25" ht="15" customHeight="1" x14ac:dyDescent="0.5">
      <c r="A19" s="647"/>
      <c r="B19" s="696" t="s">
        <v>671</v>
      </c>
      <c r="C19" s="528">
        <v>5</v>
      </c>
      <c r="D19" s="704">
        <v>7</v>
      </c>
      <c r="E19" s="704">
        <v>7</v>
      </c>
      <c r="F19" s="704">
        <v>7</v>
      </c>
      <c r="G19" s="705">
        <v>10</v>
      </c>
      <c r="H19" s="705">
        <v>10</v>
      </c>
      <c r="I19" s="705">
        <v>10</v>
      </c>
      <c r="J19" s="705">
        <v>20</v>
      </c>
      <c r="K19" s="705">
        <v>20</v>
      </c>
      <c r="L19" s="705">
        <v>20</v>
      </c>
      <c r="M19" s="705">
        <v>20</v>
      </c>
      <c r="N19" s="705">
        <v>20</v>
      </c>
      <c r="O19" s="705">
        <v>20</v>
      </c>
      <c r="P19" s="705">
        <v>20</v>
      </c>
      <c r="Q19" s="705">
        <v>20</v>
      </c>
      <c r="R19" s="705">
        <v>20</v>
      </c>
      <c r="U19" s="681"/>
      <c r="Y19" s="332"/>
    </row>
    <row r="20" spans="1:25" ht="15" customHeight="1" x14ac:dyDescent="0.5">
      <c r="A20" s="647"/>
      <c r="B20" s="696" t="s">
        <v>692</v>
      </c>
      <c r="C20" s="528"/>
      <c r="D20" s="528"/>
      <c r="E20" s="528"/>
      <c r="F20" s="528"/>
      <c r="G20" s="706"/>
      <c r="H20" s="706"/>
      <c r="I20" s="706"/>
      <c r="J20" s="706"/>
      <c r="K20" s="706"/>
      <c r="L20" s="706"/>
      <c r="M20" s="705">
        <v>50</v>
      </c>
      <c r="N20" s="705">
        <v>50</v>
      </c>
      <c r="O20" s="705">
        <v>50</v>
      </c>
      <c r="P20" s="705">
        <v>70</v>
      </c>
      <c r="Q20" s="705">
        <v>70</v>
      </c>
      <c r="R20" s="705">
        <v>70</v>
      </c>
      <c r="U20" s="681"/>
      <c r="Y20" s="332"/>
    </row>
    <row r="21" spans="1:25" ht="15" customHeight="1" x14ac:dyDescent="0.5">
      <c r="B21" s="696" t="s">
        <v>450</v>
      </c>
      <c r="C21" s="528" t="s">
        <v>527</v>
      </c>
      <c r="D21" s="528" t="s">
        <v>527</v>
      </c>
      <c r="E21" s="528" t="s">
        <v>527</v>
      </c>
      <c r="F21" s="528" t="s">
        <v>527</v>
      </c>
      <c r="G21" s="528" t="s">
        <v>527</v>
      </c>
      <c r="H21" s="528" t="s">
        <v>527</v>
      </c>
      <c r="I21" s="528" t="s">
        <v>527</v>
      </c>
      <c r="J21" s="528" t="s">
        <v>527</v>
      </c>
      <c r="K21" s="528" t="s">
        <v>527</v>
      </c>
      <c r="L21" s="528" t="s">
        <v>527</v>
      </c>
      <c r="M21" s="528" t="s">
        <v>527</v>
      </c>
      <c r="N21" s="528" t="s">
        <v>527</v>
      </c>
      <c r="O21" s="528" t="s">
        <v>527</v>
      </c>
      <c r="P21" s="528" t="s">
        <v>527</v>
      </c>
      <c r="Q21" s="528" t="s">
        <v>527</v>
      </c>
      <c r="R21" s="528" t="s">
        <v>527</v>
      </c>
      <c r="Y21" s="332"/>
    </row>
    <row r="22" spans="1:25" x14ac:dyDescent="0.5">
      <c r="B22" s="707"/>
      <c r="C22" s="857"/>
      <c r="D22" s="857"/>
      <c r="E22" s="857"/>
      <c r="F22" s="857"/>
      <c r="G22" s="857"/>
      <c r="H22" s="857"/>
      <c r="I22" s="857"/>
      <c r="J22" s="857"/>
      <c r="K22" s="857"/>
      <c r="L22" s="857"/>
      <c r="M22" s="857"/>
      <c r="N22" s="857"/>
      <c r="O22" s="857"/>
      <c r="P22" s="857"/>
      <c r="Q22" s="858"/>
      <c r="R22" s="859"/>
    </row>
    <row r="23" spans="1:25" ht="30" customHeight="1" x14ac:dyDescent="0.5">
      <c r="B23" s="696" t="s">
        <v>530</v>
      </c>
      <c r="C23" s="513"/>
      <c r="D23" s="682"/>
      <c r="E23" s="682"/>
      <c r="F23" s="682"/>
      <c r="G23" s="682"/>
      <c r="H23" s="682"/>
      <c r="I23" s="682"/>
      <c r="J23" s="682"/>
      <c r="K23" s="682"/>
      <c r="L23" s="682"/>
      <c r="M23" s="682"/>
      <c r="N23" s="682"/>
      <c r="O23" s="682"/>
      <c r="P23" s="682"/>
      <c r="Q23" s="682"/>
      <c r="R23" s="709"/>
      <c r="Y23" s="332"/>
    </row>
    <row r="24" spans="1:25" ht="30" customHeight="1" x14ac:dyDescent="0.5">
      <c r="B24" s="696" t="s">
        <v>732</v>
      </c>
      <c r="C24" s="523"/>
      <c r="D24" s="513"/>
      <c r="E24" s="682"/>
      <c r="F24" s="682"/>
      <c r="G24" s="682"/>
      <c r="H24" s="682"/>
      <c r="I24" s="682"/>
      <c r="J24" s="682"/>
      <c r="K24" s="682"/>
      <c r="L24" s="682"/>
      <c r="M24" s="682"/>
      <c r="N24" s="682"/>
      <c r="O24" s="682"/>
      <c r="P24" s="682"/>
      <c r="Q24" s="682"/>
      <c r="R24" s="709"/>
      <c r="Y24" s="332"/>
    </row>
    <row r="25" spans="1:25" ht="30" customHeight="1" x14ac:dyDescent="0.5">
      <c r="B25" s="696" t="s">
        <v>733</v>
      </c>
      <c r="C25" s="523"/>
      <c r="D25" s="523"/>
      <c r="E25" s="523"/>
      <c r="F25" s="513"/>
      <c r="G25" s="682"/>
      <c r="H25" s="682"/>
      <c r="I25" s="682"/>
      <c r="J25" s="682"/>
      <c r="K25" s="682"/>
      <c r="L25" s="682"/>
      <c r="M25" s="682"/>
      <c r="N25" s="682"/>
      <c r="O25" s="682"/>
      <c r="P25" s="682"/>
      <c r="Q25" s="682"/>
      <c r="R25" s="709"/>
      <c r="Y25" s="332"/>
    </row>
    <row r="26" spans="1:25" ht="33" customHeight="1" x14ac:dyDescent="0.5">
      <c r="B26" s="696" t="s">
        <v>734</v>
      </c>
      <c r="C26" s="708"/>
      <c r="D26" s="708"/>
      <c r="E26" s="708"/>
      <c r="F26" s="513"/>
      <c r="G26" s="682"/>
      <c r="H26" s="682"/>
      <c r="I26" s="682"/>
      <c r="J26" s="682"/>
      <c r="K26" s="682"/>
      <c r="L26" s="682"/>
      <c r="M26" s="682"/>
      <c r="N26" s="682"/>
      <c r="O26" s="682"/>
      <c r="P26" s="682"/>
      <c r="Q26" s="682"/>
      <c r="R26" s="709"/>
      <c r="Y26" s="332"/>
    </row>
    <row r="28" spans="1:25" x14ac:dyDescent="0.5">
      <c r="B28" s="674" t="s">
        <v>428</v>
      </c>
    </row>
    <row r="29" spans="1:25" x14ac:dyDescent="0.5">
      <c r="B29" s="674" t="s">
        <v>429</v>
      </c>
    </row>
    <row r="30" spans="1:25" x14ac:dyDescent="0.5">
      <c r="B30" s="674" t="s">
        <v>457</v>
      </c>
    </row>
    <row r="31" spans="1:25" x14ac:dyDescent="0.5">
      <c r="B31" s="674" t="s">
        <v>458</v>
      </c>
    </row>
    <row r="32" spans="1:25" ht="15" customHeight="1" x14ac:dyDescent="0.5">
      <c r="B32" s="676" t="s">
        <v>721</v>
      </c>
      <c r="C32" s="677"/>
      <c r="D32" s="677"/>
      <c r="E32" s="677"/>
      <c r="F32" s="677"/>
      <c r="G32" s="677"/>
      <c r="H32" s="677"/>
      <c r="I32" s="677"/>
      <c r="J32" s="677"/>
      <c r="K32" s="677"/>
      <c r="L32" s="677"/>
      <c r="M32" s="677"/>
      <c r="N32" s="677"/>
    </row>
    <row r="33" spans="2:16" ht="15" customHeight="1" x14ac:dyDescent="0.5">
      <c r="B33" s="674" t="s">
        <v>735</v>
      </c>
      <c r="C33" s="315"/>
      <c r="D33" s="315"/>
      <c r="E33" s="315"/>
      <c r="F33" s="315"/>
      <c r="G33" s="315"/>
      <c r="H33" s="315"/>
      <c r="I33" s="315"/>
      <c r="J33" s="315"/>
      <c r="K33" s="315"/>
      <c r="L33" s="315"/>
      <c r="M33" s="315"/>
      <c r="N33" s="315"/>
      <c r="O33" s="315"/>
      <c r="P33" s="315"/>
    </row>
    <row r="34" spans="2:16" x14ac:dyDescent="0.5">
      <c r="B34" s="674" t="s">
        <v>526</v>
      </c>
    </row>
    <row r="35" spans="2:16" x14ac:dyDescent="0.5">
      <c r="B35" s="674" t="s">
        <v>524</v>
      </c>
    </row>
    <row r="36" spans="2:16" x14ac:dyDescent="0.5">
      <c r="B36" s="674" t="s">
        <v>525</v>
      </c>
    </row>
    <row r="38" spans="2:16" ht="12.45" customHeight="1" x14ac:dyDescent="0.5">
      <c r="B38" s="683" t="s">
        <v>176</v>
      </c>
      <c r="C38" s="684"/>
    </row>
    <row r="39" spans="2:16" ht="12.45" customHeight="1" x14ac:dyDescent="0.5">
      <c r="B39" s="683" t="s">
        <v>177</v>
      </c>
      <c r="C39" s="685"/>
    </row>
    <row r="40" spans="2:16" ht="12.45" customHeight="1" x14ac:dyDescent="0.5">
      <c r="B40" s="683" t="s">
        <v>178</v>
      </c>
      <c r="C40" s="686"/>
    </row>
    <row r="41" spans="2:16" ht="12.45" customHeight="1" x14ac:dyDescent="0.5">
      <c r="B41" s="683" t="s">
        <v>179</v>
      </c>
      <c r="C41" s="687"/>
    </row>
    <row r="42" spans="2:16" ht="12.45" customHeight="1" x14ac:dyDescent="0.5">
      <c r="B42" s="674"/>
      <c r="C42" s="674"/>
      <c r="D42" s="674"/>
    </row>
    <row r="43" spans="2:16" ht="12.45" customHeight="1" x14ac:dyDescent="0.5">
      <c r="B43" s="688" t="s">
        <v>341</v>
      </c>
      <c r="C43" s="689"/>
      <c r="D43" s="674"/>
    </row>
    <row r="44" spans="2:16" ht="12.45" customHeight="1" x14ac:dyDescent="0.5">
      <c r="B44" s="688" t="s">
        <v>342</v>
      </c>
      <c r="C44" s="690"/>
      <c r="D44" s="674"/>
    </row>
    <row r="45" spans="2:16" ht="12.45" customHeight="1" x14ac:dyDescent="0.5">
      <c r="B45" s="688" t="s">
        <v>343</v>
      </c>
      <c r="C45" s="691"/>
      <c r="D45" s="674"/>
    </row>
    <row r="46" spans="2:16" ht="12.45" customHeight="1" x14ac:dyDescent="0.5">
      <c r="B46" s="692" t="s">
        <v>344</v>
      </c>
      <c r="C46" s="693"/>
      <c r="D46" s="674"/>
    </row>
  </sheetData>
  <sheetProtection algorithmName="SHA-512" hashValue="l+9LiKdrWJXRKUxPKWevQX+XJn9B4R6UJsVaRB3R1FFOqGkaYx8XNR8OnqJCTKQ3U0yin3WTtqQylAn2Su7f5A==" saltValue="1fnlt+CE6716cWTDwhCZsg==" spinCount="100000" sheet="1" objects="1" scenarios="1" selectLockedCells="1"/>
  <mergeCells count="2">
    <mergeCell ref="P22:R22"/>
    <mergeCell ref="C22:O22"/>
  </mergeCells>
  <hyperlinks>
    <hyperlink ref="A1" location="INDEX!A1" display="INDEX" xr:uid="{00000000-0004-0000-0C00-000000000000}"/>
  </hyperlinks>
  <pageMargins left="0.25" right="0.25" top="0.25" bottom="0.25" header="0.25" footer="0.25"/>
  <pageSetup scale="70" fitToHeight="0" orientation="landscape" r:id="rId1"/>
  <ignoredErrors>
    <ignoredError sqref="N11 C11:L11" numberStoredAsText="1"/>
    <ignoredError sqref="C10:L10 N10" twoDigitTextYear="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1"/>
  <sheetViews>
    <sheetView workbookViewId="0"/>
  </sheetViews>
  <sheetFormatPr defaultRowHeight="14.35" x14ac:dyDescent="0.5"/>
  <cols>
    <col min="2" max="2" width="17.703125" customWidth="1"/>
    <col min="3" max="3" width="11.29296875" customWidth="1"/>
    <col min="4" max="5" width="11" customWidth="1"/>
    <col min="6" max="6" width="10.87890625" customWidth="1"/>
    <col min="7" max="7" width="9.87890625" customWidth="1"/>
  </cols>
  <sheetData>
    <row r="1" spans="1:7" x14ac:dyDescent="0.5">
      <c r="A1" s="364" t="s">
        <v>575</v>
      </c>
    </row>
    <row r="2" spans="1:7" ht="22.5" customHeight="1" thickBot="1" x14ac:dyDescent="0.55000000000000004">
      <c r="B2" s="9" t="s">
        <v>686</v>
      </c>
    </row>
    <row r="3" spans="1:7" ht="18.350000000000001" thickBot="1" x14ac:dyDescent="0.65">
      <c r="B3" s="860" t="s">
        <v>595</v>
      </c>
      <c r="C3" s="861"/>
      <c r="D3" s="861"/>
      <c r="E3" s="861"/>
      <c r="F3" s="861"/>
      <c r="G3" s="862"/>
    </row>
    <row r="4" spans="1:7" x14ac:dyDescent="0.5">
      <c r="B4" s="376"/>
      <c r="C4" s="711" t="s">
        <v>596</v>
      </c>
      <c r="D4" s="711" t="s">
        <v>597</v>
      </c>
      <c r="E4" s="711" t="s">
        <v>598</v>
      </c>
      <c r="F4" s="711" t="s">
        <v>599</v>
      </c>
      <c r="G4" s="712" t="s">
        <v>600</v>
      </c>
    </row>
    <row r="5" spans="1:7" x14ac:dyDescent="0.5">
      <c r="B5" s="377" t="s">
        <v>601</v>
      </c>
      <c r="C5" s="713">
        <v>1920</v>
      </c>
      <c r="D5" s="713">
        <v>1920</v>
      </c>
      <c r="E5" s="713">
        <v>4096</v>
      </c>
      <c r="F5" s="713">
        <v>628</v>
      </c>
      <c r="G5" s="714">
        <v>2048</v>
      </c>
    </row>
    <row r="6" spans="1:7" x14ac:dyDescent="0.5">
      <c r="B6" s="377" t="s">
        <v>602</v>
      </c>
      <c r="C6" s="713">
        <v>540</v>
      </c>
      <c r="D6" s="713">
        <v>1080</v>
      </c>
      <c r="E6" s="713">
        <v>2160</v>
      </c>
      <c r="F6" s="713">
        <v>586</v>
      </c>
      <c r="G6" s="714">
        <v>64</v>
      </c>
    </row>
    <row r="7" spans="1:7" x14ac:dyDescent="0.5">
      <c r="B7" s="377" t="s">
        <v>603</v>
      </c>
      <c r="C7" s="713">
        <f>C5*C6</f>
        <v>1036800</v>
      </c>
      <c r="D7" s="713">
        <f t="shared" ref="D7:G7" si="0">D5*D6</f>
        <v>2073600</v>
      </c>
      <c r="E7" s="713">
        <f t="shared" si="0"/>
        <v>8847360</v>
      </c>
      <c r="F7" s="713">
        <f t="shared" si="0"/>
        <v>368008</v>
      </c>
      <c r="G7" s="714">
        <f t="shared" si="0"/>
        <v>131072</v>
      </c>
    </row>
    <row r="8" spans="1:7" x14ac:dyDescent="0.5">
      <c r="B8" s="377" t="s">
        <v>604</v>
      </c>
      <c r="C8" s="713">
        <v>3</v>
      </c>
      <c r="D8" s="713">
        <v>3</v>
      </c>
      <c r="E8" s="713">
        <v>3</v>
      </c>
      <c r="F8" s="713">
        <v>3</v>
      </c>
      <c r="G8" s="714"/>
    </row>
    <row r="9" spans="1:7" x14ac:dyDescent="0.5">
      <c r="B9" s="377" t="s">
        <v>605</v>
      </c>
      <c r="C9" s="713">
        <v>24</v>
      </c>
      <c r="D9" s="713">
        <v>24</v>
      </c>
      <c r="E9" s="713">
        <v>24</v>
      </c>
      <c r="F9" s="713">
        <v>24</v>
      </c>
      <c r="G9" s="714">
        <v>24</v>
      </c>
    </row>
    <row r="10" spans="1:7" x14ac:dyDescent="0.5">
      <c r="B10" s="377" t="s">
        <v>606</v>
      </c>
      <c r="C10" s="713">
        <v>60</v>
      </c>
      <c r="D10" s="713">
        <v>60</v>
      </c>
      <c r="E10" s="713">
        <v>60</v>
      </c>
      <c r="F10" s="713">
        <v>60</v>
      </c>
      <c r="G10" s="714">
        <v>10</v>
      </c>
    </row>
    <row r="11" spans="1:7" ht="14.7" thickBot="1" x14ac:dyDescent="0.55000000000000004">
      <c r="B11" s="378" t="s">
        <v>607</v>
      </c>
      <c r="C11" s="715">
        <f>1.5</f>
        <v>1.5</v>
      </c>
      <c r="D11" s="715">
        <f>3</f>
        <v>3</v>
      </c>
      <c r="E11" s="715">
        <f>13</f>
        <v>13</v>
      </c>
      <c r="F11" s="715">
        <f>0.53</f>
        <v>0.53</v>
      </c>
      <c r="G11" s="716">
        <f>0.003</f>
        <v>3.0000000000000001E-3</v>
      </c>
    </row>
  </sheetData>
  <sheetProtection algorithmName="SHA-512" hashValue="R6JAGxT1RYqy+9ou1xcM7240HjqSpr1TJ+ShTVjli3dYx65hn8E561EQrJlkeDcctID9Cnt67jymdaywRgK95w==" saltValue="T/2eoChfrifYcDIwx3kIog==" spinCount="100000" sheet="1" objects="1" scenarios="1" selectLockedCells="1"/>
  <mergeCells count="1">
    <mergeCell ref="B3:G3"/>
  </mergeCells>
  <hyperlinks>
    <hyperlink ref="A1" location="INDEX!A1" display="INDEX" xr:uid="{00000000-0004-0000-0D00-000000000000}"/>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32"/>
  <sheetViews>
    <sheetView zoomScaleNormal="100" workbookViewId="0"/>
  </sheetViews>
  <sheetFormatPr defaultRowHeight="12.7" x14ac:dyDescent="0.4"/>
  <cols>
    <col min="1" max="1" width="8.87890625" style="13"/>
    <col min="2" max="2" width="36.17578125" style="13" customWidth="1"/>
    <col min="3" max="4" width="8.9375" style="13"/>
    <col min="5" max="5" width="10.5859375" style="13" customWidth="1"/>
    <col min="6" max="7" width="8.9375" style="13"/>
    <col min="8" max="8" width="9.703125" style="13" customWidth="1"/>
    <col min="9" max="16384" width="8.9375" style="13"/>
  </cols>
  <sheetData>
    <row r="1" spans="1:9" x14ac:dyDescent="0.4">
      <c r="A1" s="635" t="s">
        <v>575</v>
      </c>
    </row>
    <row r="2" spans="1:9" ht="18.75" customHeight="1" x14ac:dyDescent="0.4">
      <c r="B2" s="636" t="s">
        <v>611</v>
      </c>
      <c r="F2" s="187" t="s">
        <v>670</v>
      </c>
      <c r="G2" s="187"/>
      <c r="H2" s="187"/>
      <c r="I2" s="187"/>
    </row>
    <row r="3" spans="1:9" ht="21.75" customHeight="1" thickBot="1" x14ac:dyDescent="0.45">
      <c r="B3" s="187" t="s">
        <v>36</v>
      </c>
    </row>
    <row r="4" spans="1:9" x14ac:dyDescent="0.4">
      <c r="B4" s="863" t="s">
        <v>736</v>
      </c>
      <c r="C4" s="864"/>
      <c r="D4" s="864"/>
      <c r="E4" s="864"/>
      <c r="F4" s="864"/>
      <c r="G4" s="864"/>
      <c r="H4" s="864"/>
      <c r="I4" s="865"/>
    </row>
    <row r="5" spans="1:9" x14ac:dyDescent="0.4">
      <c r="B5" s="866" t="s">
        <v>35</v>
      </c>
      <c r="C5" s="867"/>
      <c r="D5" s="867"/>
      <c r="E5" s="867"/>
      <c r="F5" s="867"/>
      <c r="G5" s="867"/>
      <c r="H5" s="867"/>
      <c r="I5" s="868"/>
    </row>
    <row r="6" spans="1:9" ht="15.75" customHeight="1" thickBot="1" x14ac:dyDescent="0.45">
      <c r="B6" s="199"/>
      <c r="C6" s="200"/>
      <c r="D6" s="200"/>
      <c r="E6" s="200"/>
      <c r="F6" s="200"/>
      <c r="G6" s="200"/>
      <c r="H6" s="750"/>
      <c r="I6" s="751"/>
    </row>
    <row r="7" spans="1:9" ht="13" thickBot="1" x14ac:dyDescent="0.45">
      <c r="B7" s="752"/>
      <c r="C7" s="644">
        <v>2021</v>
      </c>
      <c r="D7" s="644">
        <v>2023</v>
      </c>
      <c r="E7" s="644">
        <v>2025</v>
      </c>
      <c r="F7" s="644">
        <v>2027</v>
      </c>
      <c r="G7" s="644">
        <v>2029</v>
      </c>
      <c r="H7" s="644">
        <v>2031</v>
      </c>
      <c r="I7" s="753">
        <v>2033</v>
      </c>
    </row>
    <row r="8" spans="1:9" x14ac:dyDescent="0.4">
      <c r="B8" s="733" t="s">
        <v>581</v>
      </c>
      <c r="C8" s="754">
        <v>40</v>
      </c>
      <c r="D8" s="755">
        <v>100</v>
      </c>
      <c r="E8" s="755">
        <v>100</v>
      </c>
      <c r="F8" s="755">
        <v>100</v>
      </c>
      <c r="G8" s="755">
        <v>100</v>
      </c>
      <c r="H8" s="755">
        <v>100</v>
      </c>
      <c r="I8" s="756">
        <v>100</v>
      </c>
    </row>
    <row r="9" spans="1:9" ht="18" customHeight="1" x14ac:dyDescent="0.4">
      <c r="B9" s="665" t="s">
        <v>558</v>
      </c>
      <c r="C9" s="197">
        <v>1</v>
      </c>
      <c r="D9" s="197">
        <v>1</v>
      </c>
      <c r="E9" s="197">
        <v>10</v>
      </c>
      <c r="F9" s="197">
        <v>10</v>
      </c>
      <c r="G9" s="197" t="s">
        <v>331</v>
      </c>
      <c r="H9" s="197" t="s">
        <v>331</v>
      </c>
      <c r="I9" s="198" t="s">
        <v>331</v>
      </c>
    </row>
    <row r="10" spans="1:9" ht="16.5" customHeight="1" x14ac:dyDescent="0.4">
      <c r="B10" s="666" t="s">
        <v>27</v>
      </c>
      <c r="C10" s="75" t="s">
        <v>28</v>
      </c>
      <c r="D10" s="75" t="s">
        <v>28</v>
      </c>
      <c r="E10" s="75" t="s">
        <v>28</v>
      </c>
      <c r="F10" s="75" t="s">
        <v>28</v>
      </c>
      <c r="G10" s="75" t="s">
        <v>28</v>
      </c>
      <c r="H10" s="75" t="s">
        <v>28</v>
      </c>
      <c r="I10" s="80" t="s">
        <v>28</v>
      </c>
    </row>
    <row r="11" spans="1:9" ht="18.75" customHeight="1" x14ac:dyDescent="0.4">
      <c r="B11" s="666" t="s">
        <v>29</v>
      </c>
      <c r="C11" s="75">
        <v>1100</v>
      </c>
      <c r="D11" s="75">
        <v>1100</v>
      </c>
      <c r="E11" s="75">
        <v>1100</v>
      </c>
      <c r="F11" s="75">
        <v>1100</v>
      </c>
      <c r="G11" s="75">
        <v>1100</v>
      </c>
      <c r="H11" s="75">
        <v>1100</v>
      </c>
      <c r="I11" s="80">
        <v>1100</v>
      </c>
    </row>
    <row r="12" spans="1:9" x14ac:dyDescent="0.4">
      <c r="B12" s="666" t="s">
        <v>30</v>
      </c>
      <c r="C12" s="75" t="s">
        <v>9</v>
      </c>
      <c r="D12" s="75" t="s">
        <v>9</v>
      </c>
      <c r="E12" s="75" t="s">
        <v>9</v>
      </c>
      <c r="F12" s="75" t="s">
        <v>9</v>
      </c>
      <c r="G12" s="75" t="s">
        <v>0</v>
      </c>
      <c r="H12" s="152" t="s">
        <v>0</v>
      </c>
      <c r="I12" s="161" t="s">
        <v>0</v>
      </c>
    </row>
    <row r="13" spans="1:9" ht="30.75" customHeight="1" x14ac:dyDescent="0.4">
      <c r="B13" s="666" t="s">
        <v>529</v>
      </c>
      <c r="C13" s="75">
        <v>1</v>
      </c>
      <c r="D13" s="75">
        <v>1</v>
      </c>
      <c r="E13" s="75">
        <v>1</v>
      </c>
      <c r="F13" s="75">
        <v>1</v>
      </c>
      <c r="G13" s="75" t="s">
        <v>0</v>
      </c>
      <c r="H13" s="75" t="s">
        <v>0</v>
      </c>
      <c r="I13" s="80" t="s">
        <v>0</v>
      </c>
    </row>
    <row r="14" spans="1:9" ht="40.5" customHeight="1" x14ac:dyDescent="0.4">
      <c r="B14" s="666" t="s">
        <v>32</v>
      </c>
      <c r="C14" s="75" t="s">
        <v>15</v>
      </c>
      <c r="D14" s="75" t="s">
        <v>15</v>
      </c>
      <c r="E14" s="75" t="s">
        <v>15</v>
      </c>
      <c r="F14" s="75" t="s">
        <v>15</v>
      </c>
      <c r="G14" s="75" t="s">
        <v>15</v>
      </c>
      <c r="H14" s="75" t="s">
        <v>15</v>
      </c>
      <c r="I14" s="80" t="s">
        <v>15</v>
      </c>
    </row>
    <row r="15" spans="1:9" ht="48" customHeight="1" x14ac:dyDescent="0.4">
      <c r="B15" s="666" t="s">
        <v>33</v>
      </c>
      <c r="C15" s="75" t="s">
        <v>34</v>
      </c>
      <c r="D15" s="75" t="s">
        <v>34</v>
      </c>
      <c r="E15" s="75" t="s">
        <v>34</v>
      </c>
      <c r="F15" s="75" t="s">
        <v>34</v>
      </c>
      <c r="G15" s="75" t="s">
        <v>34</v>
      </c>
      <c r="H15" s="75" t="s">
        <v>34</v>
      </c>
      <c r="I15" s="80" t="s">
        <v>34</v>
      </c>
    </row>
    <row r="16" spans="1:9" ht="17.25" customHeight="1" thickBot="1" x14ac:dyDescent="0.45">
      <c r="B16" s="757" t="s">
        <v>332</v>
      </c>
      <c r="I16" s="758"/>
    </row>
    <row r="17" spans="2:9" ht="13" thickBot="1" x14ac:dyDescent="0.45">
      <c r="B17" s="869" t="s">
        <v>417</v>
      </c>
      <c r="C17" s="870"/>
      <c r="D17" s="870"/>
      <c r="E17" s="870"/>
      <c r="F17" s="870"/>
      <c r="G17" s="870"/>
      <c r="H17" s="870"/>
      <c r="I17" s="871"/>
    </row>
    <row r="18" spans="2:9" x14ac:dyDescent="0.4">
      <c r="B18" s="759"/>
      <c r="C18" s="760"/>
      <c r="D18" s="760"/>
      <c r="E18" s="760"/>
      <c r="F18" s="760"/>
      <c r="G18" s="760"/>
      <c r="H18" s="760"/>
      <c r="I18" s="761"/>
    </row>
    <row r="19" spans="2:9" ht="17.25" customHeight="1" x14ac:dyDescent="0.4">
      <c r="B19" s="762" t="s">
        <v>416</v>
      </c>
      <c r="C19" s="763"/>
      <c r="I19" s="642"/>
    </row>
    <row r="20" spans="2:9" x14ac:dyDescent="0.4">
      <c r="B20" s="762"/>
      <c r="I20" s="642"/>
    </row>
    <row r="21" spans="2:9" ht="18" customHeight="1" x14ac:dyDescent="0.4">
      <c r="B21" s="762" t="s">
        <v>367</v>
      </c>
      <c r="C21" s="763"/>
      <c r="I21" s="642"/>
    </row>
    <row r="22" spans="2:9" x14ac:dyDescent="0.4">
      <c r="B22" s="762"/>
      <c r="I22" s="642"/>
    </row>
    <row r="23" spans="2:9" ht="18" customHeight="1" x14ac:dyDescent="0.4">
      <c r="B23" s="762" t="s">
        <v>139</v>
      </c>
      <c r="C23" s="763"/>
      <c r="I23" s="642"/>
    </row>
    <row r="24" spans="2:9" ht="13" thickBot="1" x14ac:dyDescent="0.45">
      <c r="B24" s="764"/>
      <c r="C24" s="765"/>
      <c r="D24" s="765"/>
      <c r="E24" s="765"/>
      <c r="F24" s="765"/>
      <c r="G24" s="765"/>
      <c r="H24" s="765"/>
      <c r="I24" s="643"/>
    </row>
    <row r="26" spans="2:9" x14ac:dyDescent="0.4">
      <c r="D26" s="13" t="s">
        <v>559</v>
      </c>
    </row>
    <row r="27" spans="2:9" x14ac:dyDescent="0.4">
      <c r="D27" s="13" t="s">
        <v>582</v>
      </c>
    </row>
    <row r="29" spans="2:9" ht="18.75" customHeight="1" x14ac:dyDescent="0.4">
      <c r="B29" s="633" t="s">
        <v>341</v>
      </c>
      <c r="C29" s="668"/>
    </row>
    <row r="30" spans="2:9" ht="17.25" customHeight="1" x14ac:dyDescent="0.4">
      <c r="B30" s="633" t="s">
        <v>342</v>
      </c>
      <c r="C30" s="669"/>
    </row>
    <row r="31" spans="2:9" ht="18.75" customHeight="1" x14ac:dyDescent="0.4">
      <c r="B31" s="633" t="s">
        <v>343</v>
      </c>
      <c r="C31" s="670"/>
    </row>
    <row r="32" spans="2:9" x14ac:dyDescent="0.4">
      <c r="B32" s="634" t="s">
        <v>344</v>
      </c>
      <c r="C32" s="671"/>
    </row>
  </sheetData>
  <sheetProtection algorithmName="SHA-512" hashValue="d+QsrUqFJDtPLSgF91X6xFnALxkWKJ5/C+V5ge3OtbajjnQZzQENbIYK3dRS5WIZMijp2m+fbNEiCf82YU/AXA==" saltValue="CBKC04VrmWrtPatsJbXzXw==" spinCount="100000" sheet="1" objects="1" scenarios="1" selectLockedCells="1"/>
  <mergeCells count="3">
    <mergeCell ref="B4:I4"/>
    <mergeCell ref="B5:I5"/>
    <mergeCell ref="B17:I17"/>
  </mergeCells>
  <hyperlinks>
    <hyperlink ref="A1" location="INDEX!A1" display="INDEX" xr:uid="{00000000-0004-0000-0E00-000000000000}"/>
  </hyperlinks>
  <pageMargins left="0.25" right="0.25" top="0.25" bottom="0.25" header="0.25" footer="0.25"/>
  <pageSetup scale="91"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21"/>
  <sheetViews>
    <sheetView zoomScaleNormal="100" workbookViewId="0"/>
  </sheetViews>
  <sheetFormatPr defaultRowHeight="12.7" x14ac:dyDescent="0.5"/>
  <cols>
    <col min="1" max="1" width="8.87890625" style="332"/>
    <col min="2" max="2" width="23.1171875" style="332" customWidth="1"/>
    <col min="3" max="9" width="12.9375" style="332" customWidth="1"/>
    <col min="10" max="16384" width="8.9375" style="332"/>
  </cols>
  <sheetData>
    <row r="1" spans="1:9" x14ac:dyDescent="0.5">
      <c r="A1" s="645" t="s">
        <v>575</v>
      </c>
    </row>
    <row r="2" spans="1:9" ht="20.25" customHeight="1" thickBot="1" x14ac:dyDescent="0.55000000000000004">
      <c r="B2" s="646" t="s">
        <v>610</v>
      </c>
    </row>
    <row r="3" spans="1:9" ht="21" customHeight="1" thickBot="1" x14ac:dyDescent="0.55000000000000004">
      <c r="B3" s="717"/>
      <c r="C3" s="638">
        <v>2021</v>
      </c>
      <c r="D3" s="638">
        <v>2023</v>
      </c>
      <c r="E3" s="638">
        <v>2025</v>
      </c>
      <c r="F3" s="638">
        <v>2027</v>
      </c>
      <c r="G3" s="638">
        <v>2029</v>
      </c>
      <c r="H3" s="638">
        <v>2031</v>
      </c>
      <c r="I3" s="678">
        <v>2032</v>
      </c>
    </row>
    <row r="4" spans="1:9" ht="17.25" customHeight="1" x14ac:dyDescent="0.5">
      <c r="B4" s="665" t="s">
        <v>26</v>
      </c>
      <c r="C4" s="197" t="s">
        <v>0</v>
      </c>
      <c r="D4" s="197" t="s">
        <v>0</v>
      </c>
      <c r="E4" s="197" t="s">
        <v>0</v>
      </c>
      <c r="F4" s="197" t="s">
        <v>0</v>
      </c>
      <c r="G4" s="197" t="s">
        <v>0</v>
      </c>
      <c r="H4" s="197" t="s">
        <v>0</v>
      </c>
      <c r="I4" s="198" t="s">
        <v>0</v>
      </c>
    </row>
    <row r="5" spans="1:9" ht="18" customHeight="1" x14ac:dyDescent="0.5">
      <c r="B5" s="666" t="s">
        <v>27</v>
      </c>
      <c r="C5" s="75" t="s">
        <v>0</v>
      </c>
      <c r="D5" s="75" t="s">
        <v>0</v>
      </c>
      <c r="E5" s="75" t="s">
        <v>0</v>
      </c>
      <c r="F5" s="75" t="s">
        <v>0</v>
      </c>
      <c r="G5" s="75" t="s">
        <v>0</v>
      </c>
      <c r="H5" s="75" t="s">
        <v>0</v>
      </c>
      <c r="I5" s="80" t="s">
        <v>0</v>
      </c>
    </row>
    <row r="6" spans="1:9" ht="29.25" customHeight="1" x14ac:dyDescent="0.5">
      <c r="B6" s="666" t="s">
        <v>29</v>
      </c>
      <c r="C6" s="75" t="s">
        <v>83</v>
      </c>
      <c r="D6" s="75" t="s">
        <v>83</v>
      </c>
      <c r="E6" s="75" t="s">
        <v>83</v>
      </c>
      <c r="F6" s="75" t="s">
        <v>83</v>
      </c>
      <c r="G6" s="75" t="s">
        <v>83</v>
      </c>
      <c r="H6" s="75" t="s">
        <v>83</v>
      </c>
      <c r="I6" s="80" t="s">
        <v>83</v>
      </c>
    </row>
    <row r="7" spans="1:9" ht="17.25" customHeight="1" x14ac:dyDescent="0.5">
      <c r="B7" s="666" t="s">
        <v>30</v>
      </c>
      <c r="C7" s="75" t="s">
        <v>0</v>
      </c>
      <c r="D7" s="75" t="s">
        <v>0</v>
      </c>
      <c r="E7" s="75" t="s">
        <v>0</v>
      </c>
      <c r="F7" s="75" t="s">
        <v>0</v>
      </c>
      <c r="G7" s="75" t="s">
        <v>0</v>
      </c>
      <c r="H7" s="75" t="s">
        <v>0</v>
      </c>
      <c r="I7" s="80" t="s">
        <v>0</v>
      </c>
    </row>
    <row r="8" spans="1:9" ht="32.25" customHeight="1" x14ac:dyDescent="0.5">
      <c r="B8" s="666" t="s">
        <v>31</v>
      </c>
      <c r="C8" s="75" t="s">
        <v>0</v>
      </c>
      <c r="D8" s="75" t="s">
        <v>0</v>
      </c>
      <c r="E8" s="75" t="s">
        <v>0</v>
      </c>
      <c r="F8" s="75" t="s">
        <v>0</v>
      </c>
      <c r="G8" s="75" t="s">
        <v>0</v>
      </c>
      <c r="H8" s="75" t="s">
        <v>0</v>
      </c>
      <c r="I8" s="80" t="s">
        <v>0</v>
      </c>
    </row>
    <row r="9" spans="1:9" ht="25.35" x14ac:dyDescent="0.5">
      <c r="B9" s="666" t="s">
        <v>32</v>
      </c>
      <c r="C9" s="75" t="s">
        <v>15</v>
      </c>
      <c r="D9" s="75" t="s">
        <v>15</v>
      </c>
      <c r="E9" s="75" t="s">
        <v>15</v>
      </c>
      <c r="F9" s="75" t="s">
        <v>15</v>
      </c>
      <c r="G9" s="75" t="s">
        <v>15</v>
      </c>
      <c r="H9" s="75" t="s">
        <v>15</v>
      </c>
      <c r="I9" s="80" t="s">
        <v>15</v>
      </c>
    </row>
    <row r="10" spans="1:9" ht="47.25" customHeight="1" thickBot="1" x14ac:dyDescent="0.55000000000000004">
      <c r="B10" s="718" t="s">
        <v>33</v>
      </c>
      <c r="C10" s="192" t="s">
        <v>0</v>
      </c>
      <c r="D10" s="192" t="s">
        <v>0</v>
      </c>
      <c r="E10" s="192" t="s">
        <v>0</v>
      </c>
      <c r="F10" s="192" t="s">
        <v>0</v>
      </c>
      <c r="G10" s="192" t="s">
        <v>0</v>
      </c>
      <c r="H10" s="192" t="s">
        <v>0</v>
      </c>
      <c r="I10" s="193" t="s">
        <v>0</v>
      </c>
    </row>
    <row r="11" spans="1:9" ht="13" thickBot="1" x14ac:dyDescent="0.55000000000000004"/>
    <row r="12" spans="1:9" ht="33" customHeight="1" thickBot="1" x14ac:dyDescent="0.55000000000000004">
      <c r="B12" s="717" t="s">
        <v>71</v>
      </c>
      <c r="C12" s="872" t="s">
        <v>153</v>
      </c>
      <c r="D12" s="873"/>
    </row>
    <row r="13" spans="1:9" x14ac:dyDescent="0.5">
      <c r="B13" s="665" t="s">
        <v>65</v>
      </c>
      <c r="C13" s="727"/>
      <c r="D13" s="728"/>
    </row>
    <row r="14" spans="1:9" ht="18.75" customHeight="1" x14ac:dyDescent="0.5">
      <c r="B14" s="666" t="s">
        <v>66</v>
      </c>
      <c r="C14" s="874" t="s">
        <v>690</v>
      </c>
      <c r="D14" s="875"/>
    </row>
    <row r="15" spans="1:9" x14ac:dyDescent="0.5">
      <c r="B15" s="719" t="s">
        <v>67</v>
      </c>
      <c r="C15" s="729"/>
      <c r="D15" s="730"/>
    </row>
    <row r="16" spans="1:9" x14ac:dyDescent="0.5">
      <c r="B16" s="719" t="s">
        <v>76</v>
      </c>
      <c r="C16" s="874" t="s">
        <v>70</v>
      </c>
      <c r="D16" s="875"/>
    </row>
    <row r="17" spans="2:4" ht="14.7" customHeight="1" thickBot="1" x14ac:dyDescent="0.55000000000000004">
      <c r="B17" s="720" t="s">
        <v>68</v>
      </c>
      <c r="C17" s="876" t="s">
        <v>69</v>
      </c>
      <c r="D17" s="877"/>
    </row>
    <row r="18" spans="2:4" ht="13" thickBot="1" x14ac:dyDescent="0.55000000000000004">
      <c r="B18" s="315"/>
      <c r="C18" s="315"/>
      <c r="D18" s="315"/>
    </row>
    <row r="19" spans="2:4" ht="33.75" customHeight="1" thickBot="1" x14ac:dyDescent="0.55000000000000004">
      <c r="B19" s="721" t="s">
        <v>77</v>
      </c>
      <c r="C19" s="872" t="s">
        <v>154</v>
      </c>
      <c r="D19" s="873"/>
    </row>
    <row r="20" spans="2:4" ht="25.35" x14ac:dyDescent="0.5">
      <c r="B20" s="722" t="s">
        <v>74</v>
      </c>
      <c r="C20" s="723" t="s">
        <v>72</v>
      </c>
      <c r="D20" s="724" t="s">
        <v>73</v>
      </c>
    </row>
    <row r="21" spans="2:4" ht="19.5" customHeight="1" thickBot="1" x14ac:dyDescent="0.55000000000000004">
      <c r="B21" s="720" t="s">
        <v>75</v>
      </c>
      <c r="C21" s="725"/>
      <c r="D21" s="726"/>
    </row>
  </sheetData>
  <sheetProtection algorithmName="SHA-512" hashValue="sv1/JnKs2HN05m2at2jRPKo34RUf4wMYDk+WqDvNMpQpPt40zBavBTVXFAq7cepRngXcliHDE0XIEYcHrLciQw==" saltValue="RIATZ0J6pEGUY6YjAlAK3A==" spinCount="100000" sheet="1" objects="1" scenarios="1" selectLockedCells="1"/>
  <mergeCells count="5">
    <mergeCell ref="C12:D12"/>
    <mergeCell ref="C14:D14"/>
    <mergeCell ref="C16:D16"/>
    <mergeCell ref="C17:D17"/>
    <mergeCell ref="C19:D19"/>
  </mergeCells>
  <hyperlinks>
    <hyperlink ref="A1" location="INDEX!A1" display="INDEX" xr:uid="{00000000-0004-0000-0F00-000000000000}"/>
  </hyperlinks>
  <pageMargins left="0.25" right="0.25" top="0.25" bottom="0.25" header="0.25" footer="0.25"/>
  <pageSetup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W39"/>
  <sheetViews>
    <sheetView zoomScaleNormal="100" workbookViewId="0"/>
  </sheetViews>
  <sheetFormatPr defaultColWidth="8.87890625" defaultRowHeight="12.7" x14ac:dyDescent="0.5"/>
  <cols>
    <col min="1" max="1" width="8.87890625" style="332"/>
    <col min="2" max="2" width="26.1171875" style="332" customWidth="1"/>
    <col min="3" max="15" width="8.87890625" style="332"/>
    <col min="16" max="16" width="8.87890625" style="737"/>
    <col min="17" max="16384" width="8.87890625" style="332"/>
  </cols>
  <sheetData>
    <row r="1" spans="1:16" x14ac:dyDescent="0.5">
      <c r="A1" s="645" t="s">
        <v>575</v>
      </c>
    </row>
    <row r="2" spans="1:16" ht="19.5" customHeight="1" thickBot="1" x14ac:dyDescent="0.55000000000000004">
      <c r="B2" s="646" t="s">
        <v>609</v>
      </c>
    </row>
    <row r="3" spans="1:16" ht="19.5" customHeight="1" thickBot="1" x14ac:dyDescent="0.55000000000000004">
      <c r="B3" s="731"/>
      <c r="C3" s="638">
        <v>2021</v>
      </c>
      <c r="D3" s="638">
        <v>2022</v>
      </c>
      <c r="E3" s="638">
        <v>2023</v>
      </c>
      <c r="F3" s="638">
        <v>2024</v>
      </c>
      <c r="G3" s="638">
        <v>2025</v>
      </c>
      <c r="H3" s="638">
        <v>2026</v>
      </c>
      <c r="I3" s="638">
        <v>2027</v>
      </c>
      <c r="J3" s="638">
        <v>2028</v>
      </c>
      <c r="K3" s="638">
        <v>2029</v>
      </c>
      <c r="L3" s="638">
        <v>2030</v>
      </c>
      <c r="M3" s="638">
        <v>2031</v>
      </c>
      <c r="N3" s="639">
        <v>2033</v>
      </c>
      <c r="O3" s="638">
        <v>2035</v>
      </c>
      <c r="P3" s="732">
        <v>2037</v>
      </c>
    </row>
    <row r="4" spans="1:16" ht="15" customHeight="1" x14ac:dyDescent="0.5">
      <c r="B4" s="738" t="s">
        <v>451</v>
      </c>
      <c r="C4" s="230">
        <v>0.14899999999999999</v>
      </c>
      <c r="D4" s="230">
        <v>9.2999999999999999E-2</v>
      </c>
      <c r="E4" s="230">
        <v>5.8000000000000003E-2</v>
      </c>
      <c r="F4" s="230">
        <v>3.6999999999999998E-2</v>
      </c>
      <c r="G4" s="230">
        <v>2.3E-2</v>
      </c>
      <c r="H4" s="230">
        <v>1.4E-2</v>
      </c>
      <c r="I4" s="230">
        <v>8.9999999999999993E-3</v>
      </c>
      <c r="J4" s="230">
        <v>6.0000000000000001E-3</v>
      </c>
      <c r="K4" s="230">
        <v>4.0000000000000001E-3</v>
      </c>
      <c r="L4" s="197">
        <v>3.0000000000000001E-3</v>
      </c>
      <c r="M4" s="197">
        <v>2E-3</v>
      </c>
      <c r="N4" s="564">
        <v>2E-3</v>
      </c>
      <c r="O4" s="197">
        <v>2E-3</v>
      </c>
      <c r="P4" s="565">
        <v>2E-3</v>
      </c>
    </row>
    <row r="5" spans="1:16" x14ac:dyDescent="0.5">
      <c r="B5" s="739" t="s">
        <v>427</v>
      </c>
      <c r="C5" s="740"/>
      <c r="D5" s="740"/>
      <c r="E5" s="740"/>
      <c r="F5" s="740"/>
      <c r="G5" s="740"/>
      <c r="H5" s="740"/>
      <c r="I5" s="740"/>
      <c r="J5" s="740"/>
      <c r="K5" s="740"/>
      <c r="L5" s="740"/>
      <c r="M5" s="740"/>
      <c r="N5" s="740"/>
      <c r="O5" s="740"/>
      <c r="P5" s="741"/>
    </row>
    <row r="6" spans="1:16" ht="30" customHeight="1" x14ac:dyDescent="0.5">
      <c r="B6" s="666" t="s">
        <v>722</v>
      </c>
      <c r="C6" s="188" t="s">
        <v>626</v>
      </c>
      <c r="D6" s="188"/>
      <c r="E6" s="188" t="s">
        <v>0</v>
      </c>
      <c r="F6" s="188"/>
      <c r="G6" s="188" t="s">
        <v>0</v>
      </c>
      <c r="H6" s="188"/>
      <c r="I6" s="188" t="s">
        <v>0</v>
      </c>
      <c r="J6" s="188"/>
      <c r="K6" s="188" t="s">
        <v>0</v>
      </c>
      <c r="L6" s="188"/>
      <c r="M6" s="188" t="s">
        <v>0</v>
      </c>
      <c r="N6" s="456" t="s">
        <v>0</v>
      </c>
      <c r="O6" s="563" t="s">
        <v>0</v>
      </c>
      <c r="P6" s="562" t="s">
        <v>0</v>
      </c>
    </row>
    <row r="7" spans="1:16" ht="30" customHeight="1" x14ac:dyDescent="0.5">
      <c r="B7" s="666" t="s">
        <v>723</v>
      </c>
      <c r="C7" s="188" t="s">
        <v>472</v>
      </c>
      <c r="D7" s="188" t="s">
        <v>472</v>
      </c>
      <c r="E7" s="188" t="s">
        <v>472</v>
      </c>
      <c r="F7" s="188" t="s">
        <v>472</v>
      </c>
      <c r="G7" s="188" t="s">
        <v>472</v>
      </c>
      <c r="H7" s="188" t="s">
        <v>472</v>
      </c>
      <c r="I7" s="188" t="s">
        <v>472</v>
      </c>
      <c r="J7" s="188" t="s">
        <v>472</v>
      </c>
      <c r="K7" s="188" t="s">
        <v>472</v>
      </c>
      <c r="L7" s="188" t="s">
        <v>472</v>
      </c>
      <c r="M7" s="188" t="s">
        <v>472</v>
      </c>
      <c r="N7" s="456" t="s">
        <v>472</v>
      </c>
      <c r="O7" s="563" t="s">
        <v>472</v>
      </c>
      <c r="P7" s="562" t="s">
        <v>472</v>
      </c>
    </row>
    <row r="8" spans="1:16" ht="15" customHeight="1" x14ac:dyDescent="0.5">
      <c r="B8" s="666" t="s">
        <v>716</v>
      </c>
      <c r="C8" s="188" t="s">
        <v>557</v>
      </c>
      <c r="D8" s="188" t="s">
        <v>557</v>
      </c>
      <c r="E8" s="188" t="s">
        <v>557</v>
      </c>
      <c r="F8" s="188" t="s">
        <v>557</v>
      </c>
      <c r="G8" s="188" t="s">
        <v>557</v>
      </c>
      <c r="H8" s="188" t="s">
        <v>557</v>
      </c>
      <c r="I8" s="188" t="s">
        <v>557</v>
      </c>
      <c r="J8" s="188" t="s">
        <v>557</v>
      </c>
      <c r="K8" s="188" t="s">
        <v>557</v>
      </c>
      <c r="L8" s="188" t="s">
        <v>557</v>
      </c>
      <c r="M8" s="188" t="s">
        <v>557</v>
      </c>
      <c r="N8" s="456" t="s">
        <v>557</v>
      </c>
      <c r="O8" s="563" t="s">
        <v>557</v>
      </c>
      <c r="P8" s="190" t="s">
        <v>557</v>
      </c>
    </row>
    <row r="9" spans="1:16" ht="15" customHeight="1" x14ac:dyDescent="0.5">
      <c r="B9" s="666" t="s">
        <v>717</v>
      </c>
      <c r="C9" s="188" t="s">
        <v>552</v>
      </c>
      <c r="D9" s="188" t="s">
        <v>552</v>
      </c>
      <c r="E9" s="188" t="s">
        <v>552</v>
      </c>
      <c r="F9" s="188" t="s">
        <v>552</v>
      </c>
      <c r="G9" s="188" t="s">
        <v>552</v>
      </c>
      <c r="H9" s="188" t="s">
        <v>552</v>
      </c>
      <c r="I9" s="188" t="s">
        <v>552</v>
      </c>
      <c r="J9" s="188" t="s">
        <v>552</v>
      </c>
      <c r="K9" s="188" t="s">
        <v>552</v>
      </c>
      <c r="L9" s="188" t="s">
        <v>552</v>
      </c>
      <c r="M9" s="188" t="s">
        <v>552</v>
      </c>
      <c r="N9" s="456" t="s">
        <v>552</v>
      </c>
      <c r="O9" s="563" t="s">
        <v>552</v>
      </c>
      <c r="P9" s="190" t="s">
        <v>552</v>
      </c>
    </row>
    <row r="10" spans="1:16" s="679" customFormat="1" ht="15" customHeight="1" x14ac:dyDescent="0.5">
      <c r="B10" s="667" t="s">
        <v>724</v>
      </c>
      <c r="C10" s="188">
        <v>100</v>
      </c>
      <c r="D10" s="188">
        <v>100</v>
      </c>
      <c r="E10" s="188">
        <v>100</v>
      </c>
      <c r="F10" s="188">
        <v>100</v>
      </c>
      <c r="G10" s="188">
        <v>100</v>
      </c>
      <c r="H10" s="188">
        <v>100</v>
      </c>
      <c r="I10" s="188">
        <v>100</v>
      </c>
      <c r="J10" s="188">
        <v>100</v>
      </c>
      <c r="K10" s="188">
        <v>100</v>
      </c>
      <c r="L10" s="188">
        <v>100</v>
      </c>
      <c r="M10" s="188">
        <v>100</v>
      </c>
      <c r="N10" s="456">
        <v>100</v>
      </c>
      <c r="O10" s="563">
        <v>100</v>
      </c>
      <c r="P10" s="190">
        <v>100</v>
      </c>
    </row>
    <row r="11" spans="1:16" s="679" customFormat="1" ht="30" customHeight="1" x14ac:dyDescent="0.5">
      <c r="B11" s="666" t="s">
        <v>725</v>
      </c>
      <c r="C11" s="188" t="s">
        <v>553</v>
      </c>
      <c r="D11" s="188" t="s">
        <v>553</v>
      </c>
      <c r="E11" s="188" t="s">
        <v>553</v>
      </c>
      <c r="F11" s="188" t="s">
        <v>553</v>
      </c>
      <c r="G11" s="188" t="s">
        <v>553</v>
      </c>
      <c r="H11" s="188" t="s">
        <v>553</v>
      </c>
      <c r="I11" s="188" t="s">
        <v>553</v>
      </c>
      <c r="J11" s="188" t="s">
        <v>553</v>
      </c>
      <c r="K11" s="188" t="s">
        <v>553</v>
      </c>
      <c r="L11" s="188" t="s">
        <v>553</v>
      </c>
      <c r="M11" s="188" t="s">
        <v>553</v>
      </c>
      <c r="N11" s="456" t="s">
        <v>553</v>
      </c>
      <c r="O11" s="563" t="s">
        <v>553</v>
      </c>
      <c r="P11" s="190" t="s">
        <v>553</v>
      </c>
    </row>
    <row r="12" spans="1:16" s="679" customFormat="1" ht="30" customHeight="1" x14ac:dyDescent="0.5">
      <c r="B12" s="667" t="s">
        <v>726</v>
      </c>
      <c r="C12" s="188" t="s">
        <v>556</v>
      </c>
      <c r="D12" s="188" t="s">
        <v>556</v>
      </c>
      <c r="E12" s="188" t="s">
        <v>556</v>
      </c>
      <c r="F12" s="188" t="s">
        <v>556</v>
      </c>
      <c r="G12" s="188" t="s">
        <v>556</v>
      </c>
      <c r="H12" s="188" t="s">
        <v>556</v>
      </c>
      <c r="I12" s="188" t="s">
        <v>556</v>
      </c>
      <c r="J12" s="188" t="s">
        <v>556</v>
      </c>
      <c r="K12" s="188" t="s">
        <v>556</v>
      </c>
      <c r="L12" s="188" t="s">
        <v>556</v>
      </c>
      <c r="M12" s="188" t="s">
        <v>556</v>
      </c>
      <c r="N12" s="456" t="s">
        <v>556</v>
      </c>
      <c r="O12" s="563" t="s">
        <v>556</v>
      </c>
      <c r="P12" s="190" t="s">
        <v>556</v>
      </c>
    </row>
    <row r="13" spans="1:16" s="679" customFormat="1" ht="17.25" customHeight="1" x14ac:dyDescent="0.5">
      <c r="B13" s="667" t="s">
        <v>727</v>
      </c>
      <c r="C13" s="188" t="s">
        <v>473</v>
      </c>
      <c r="D13" s="188" t="s">
        <v>473</v>
      </c>
      <c r="E13" s="188" t="s">
        <v>473</v>
      </c>
      <c r="F13" s="188" t="s">
        <v>473</v>
      </c>
      <c r="G13" s="188" t="s">
        <v>473</v>
      </c>
      <c r="H13" s="188" t="s">
        <v>473</v>
      </c>
      <c r="I13" s="188" t="s">
        <v>473</v>
      </c>
      <c r="J13" s="188" t="s">
        <v>473</v>
      </c>
      <c r="K13" s="188" t="s">
        <v>473</v>
      </c>
      <c r="L13" s="188" t="s">
        <v>473</v>
      </c>
      <c r="M13" s="188" t="s">
        <v>473</v>
      </c>
      <c r="N13" s="456" t="s">
        <v>473</v>
      </c>
      <c r="O13" s="563" t="s">
        <v>473</v>
      </c>
      <c r="P13" s="190" t="s">
        <v>473</v>
      </c>
    </row>
    <row r="14" spans="1:16" ht="15" customHeight="1" x14ac:dyDescent="0.5">
      <c r="B14" s="666" t="s">
        <v>454</v>
      </c>
      <c r="C14" s="189"/>
      <c r="D14" s="189"/>
      <c r="E14" s="75"/>
      <c r="F14" s="75"/>
      <c r="G14" s="75"/>
      <c r="H14" s="75"/>
      <c r="I14" s="75"/>
      <c r="J14" s="75"/>
      <c r="K14" s="75"/>
      <c r="L14" s="75"/>
      <c r="M14" s="75"/>
      <c r="N14" s="87"/>
      <c r="O14" s="528"/>
      <c r="P14" s="464"/>
    </row>
    <row r="15" spans="1:16" ht="15" customHeight="1" x14ac:dyDescent="0.5">
      <c r="B15" s="666" t="s">
        <v>460</v>
      </c>
      <c r="C15" s="75" t="s">
        <v>463</v>
      </c>
      <c r="D15" s="75" t="s">
        <v>463</v>
      </c>
      <c r="E15" s="75" t="s">
        <v>463</v>
      </c>
      <c r="F15" s="75" t="s">
        <v>463</v>
      </c>
      <c r="G15" s="75" t="s">
        <v>463</v>
      </c>
      <c r="H15" s="75" t="s">
        <v>463</v>
      </c>
      <c r="I15" s="75" t="s">
        <v>463</v>
      </c>
      <c r="J15" s="75" t="s">
        <v>463</v>
      </c>
      <c r="K15" s="75" t="s">
        <v>463</v>
      </c>
      <c r="L15" s="75" t="s">
        <v>463</v>
      </c>
      <c r="M15" s="75" t="s">
        <v>463</v>
      </c>
      <c r="N15" s="87" t="s">
        <v>463</v>
      </c>
      <c r="O15" s="528" t="s">
        <v>463</v>
      </c>
      <c r="P15" s="464" t="s">
        <v>463</v>
      </c>
    </row>
    <row r="16" spans="1:16" s="679" customFormat="1" ht="15" customHeight="1" x14ac:dyDescent="0.5">
      <c r="B16" s="667" t="s">
        <v>455</v>
      </c>
      <c r="C16" s="189" t="s">
        <v>464</v>
      </c>
      <c r="D16" s="189" t="s">
        <v>464</v>
      </c>
      <c r="E16" s="189" t="s">
        <v>464</v>
      </c>
      <c r="F16" s="189" t="s">
        <v>464</v>
      </c>
      <c r="G16" s="189" t="s">
        <v>464</v>
      </c>
      <c r="H16" s="189" t="s">
        <v>464</v>
      </c>
      <c r="I16" s="189" t="s">
        <v>464</v>
      </c>
      <c r="J16" s="189" t="s">
        <v>464</v>
      </c>
      <c r="K16" s="189" t="s">
        <v>464</v>
      </c>
      <c r="L16" s="189" t="s">
        <v>464</v>
      </c>
      <c r="M16" s="189" t="s">
        <v>464</v>
      </c>
      <c r="N16" s="457" t="s">
        <v>464</v>
      </c>
      <c r="O16" s="563" t="s">
        <v>464</v>
      </c>
      <c r="P16" s="567" t="s">
        <v>464</v>
      </c>
    </row>
    <row r="17" spans="2:23" ht="15" customHeight="1" x14ac:dyDescent="0.5">
      <c r="B17" s="666" t="s">
        <v>461</v>
      </c>
      <c r="C17" s="75">
        <v>2.5</v>
      </c>
      <c r="D17" s="75">
        <v>2.5</v>
      </c>
      <c r="E17" s="75">
        <v>2.5</v>
      </c>
      <c r="F17" s="75">
        <v>2.5</v>
      </c>
      <c r="G17" s="75">
        <v>2.5</v>
      </c>
      <c r="H17" s="75">
        <v>2.5</v>
      </c>
      <c r="I17" s="75">
        <v>2.5</v>
      </c>
      <c r="J17" s="75">
        <v>2.5</v>
      </c>
      <c r="K17" s="75">
        <v>2.5</v>
      </c>
      <c r="L17" s="75">
        <v>2.5</v>
      </c>
      <c r="M17" s="75">
        <v>2.5</v>
      </c>
      <c r="N17" s="87">
        <v>2.5</v>
      </c>
      <c r="O17" s="528">
        <v>2.5</v>
      </c>
      <c r="P17" s="464">
        <v>2.5</v>
      </c>
    </row>
    <row r="18" spans="2:23" ht="15" customHeight="1" x14ac:dyDescent="0.5">
      <c r="B18" s="666" t="s">
        <v>456</v>
      </c>
      <c r="C18" s="189"/>
      <c r="D18" s="189"/>
      <c r="E18" s="75"/>
      <c r="F18" s="75"/>
      <c r="G18" s="75"/>
      <c r="H18" s="75"/>
      <c r="I18" s="75"/>
      <c r="J18" s="75"/>
      <c r="K18" s="75"/>
      <c r="L18" s="75"/>
      <c r="M18" s="75"/>
      <c r="N18" s="87"/>
      <c r="O18" s="528"/>
      <c r="P18" s="464"/>
    </row>
    <row r="19" spans="2:23" ht="15" customHeight="1" x14ac:dyDescent="0.5">
      <c r="B19" s="666" t="s">
        <v>462</v>
      </c>
      <c r="C19" s="528">
        <v>1</v>
      </c>
      <c r="D19" s="528">
        <v>1</v>
      </c>
      <c r="E19" s="528">
        <v>1</v>
      </c>
      <c r="F19" s="528">
        <v>1</v>
      </c>
      <c r="G19" s="528">
        <v>1</v>
      </c>
      <c r="H19" s="528">
        <v>1</v>
      </c>
      <c r="I19" s="528">
        <v>1</v>
      </c>
      <c r="J19" s="528">
        <v>1</v>
      </c>
      <c r="K19" s="528">
        <v>1</v>
      </c>
      <c r="L19" s="528">
        <v>1</v>
      </c>
      <c r="M19" s="528">
        <v>1</v>
      </c>
      <c r="N19" s="528">
        <v>1</v>
      </c>
      <c r="O19" s="528">
        <v>1</v>
      </c>
      <c r="P19" s="464">
        <v>1</v>
      </c>
    </row>
    <row r="20" spans="2:23" ht="15" customHeight="1" x14ac:dyDescent="0.5">
      <c r="B20" s="666" t="s">
        <v>691</v>
      </c>
      <c r="C20" s="231"/>
      <c r="D20" s="231"/>
      <c r="E20" s="231"/>
      <c r="F20" s="231"/>
      <c r="G20" s="231"/>
      <c r="H20" s="231"/>
      <c r="I20" s="231"/>
      <c r="J20" s="231"/>
      <c r="K20" s="231"/>
      <c r="L20" s="231"/>
      <c r="M20" s="231"/>
      <c r="N20" s="561"/>
      <c r="O20" s="528"/>
      <c r="P20" s="568"/>
    </row>
    <row r="21" spans="2:23" ht="15" customHeight="1" x14ac:dyDescent="0.5">
      <c r="B21" s="666" t="s">
        <v>449</v>
      </c>
      <c r="C21" s="75" t="s">
        <v>0</v>
      </c>
      <c r="D21" s="75"/>
      <c r="E21" s="75" t="s">
        <v>0</v>
      </c>
      <c r="F21" s="75"/>
      <c r="G21" s="75" t="s">
        <v>0</v>
      </c>
      <c r="H21" s="75"/>
      <c r="I21" s="75" t="s">
        <v>0</v>
      </c>
      <c r="J21" s="75"/>
      <c r="K21" s="75" t="s">
        <v>0</v>
      </c>
      <c r="L21" s="75"/>
      <c r="M21" s="75" t="s">
        <v>0</v>
      </c>
      <c r="N21" s="87" t="s">
        <v>0</v>
      </c>
      <c r="O21" s="528" t="s">
        <v>0</v>
      </c>
      <c r="P21" s="464" t="s">
        <v>0</v>
      </c>
    </row>
    <row r="22" spans="2:23" ht="15" customHeight="1" x14ac:dyDescent="0.5">
      <c r="B22" s="666" t="s">
        <v>728</v>
      </c>
      <c r="C22" s="75">
        <v>5</v>
      </c>
      <c r="D22" s="75">
        <v>5</v>
      </c>
      <c r="E22" s="566">
        <v>7</v>
      </c>
      <c r="F22" s="566">
        <v>7</v>
      </c>
      <c r="G22" s="566">
        <v>7</v>
      </c>
      <c r="H22" s="766">
        <v>10</v>
      </c>
      <c r="I22" s="766">
        <v>10</v>
      </c>
      <c r="J22" s="766">
        <v>10</v>
      </c>
      <c r="K22" s="766">
        <v>20</v>
      </c>
      <c r="L22" s="766">
        <v>20</v>
      </c>
      <c r="M22" s="766">
        <v>20</v>
      </c>
      <c r="N22" s="468">
        <v>50</v>
      </c>
      <c r="O22" s="705">
        <v>50</v>
      </c>
      <c r="P22" s="469">
        <v>70</v>
      </c>
      <c r="Q22" s="315"/>
      <c r="R22" s="315"/>
      <c r="S22" s="315"/>
      <c r="T22" s="315"/>
      <c r="U22" s="315"/>
      <c r="V22" s="315"/>
      <c r="W22" s="315"/>
    </row>
    <row r="23" spans="2:23" ht="30" customHeight="1" x14ac:dyDescent="0.5">
      <c r="B23" s="666" t="s">
        <v>729</v>
      </c>
      <c r="C23" s="189" t="s">
        <v>459</v>
      </c>
      <c r="D23" s="189" t="s">
        <v>459</v>
      </c>
      <c r="E23" s="189" t="s">
        <v>459</v>
      </c>
      <c r="F23" s="189" t="s">
        <v>459</v>
      </c>
      <c r="G23" s="189" t="s">
        <v>459</v>
      </c>
      <c r="H23" s="189" t="s">
        <v>459</v>
      </c>
      <c r="I23" s="189" t="s">
        <v>459</v>
      </c>
      <c r="J23" s="189" t="s">
        <v>459</v>
      </c>
      <c r="K23" s="189" t="s">
        <v>459</v>
      </c>
      <c r="L23" s="189" t="s">
        <v>459</v>
      </c>
      <c r="M23" s="189" t="s">
        <v>459</v>
      </c>
      <c r="N23" s="189" t="s">
        <v>459</v>
      </c>
      <c r="O23" s="189" t="s">
        <v>459</v>
      </c>
      <c r="P23" s="567" t="s">
        <v>459</v>
      </c>
      <c r="Q23" s="315"/>
      <c r="R23" s="315"/>
      <c r="S23" s="315"/>
      <c r="T23" s="315"/>
      <c r="U23" s="315"/>
      <c r="V23" s="315"/>
      <c r="W23" s="315"/>
    </row>
    <row r="24" spans="2:23" x14ac:dyDescent="0.5">
      <c r="B24" s="742" t="s">
        <v>424</v>
      </c>
      <c r="C24" s="734"/>
      <c r="D24" s="734"/>
      <c r="E24" s="734"/>
      <c r="F24" s="734"/>
      <c r="G24" s="734"/>
      <c r="H24" s="734"/>
      <c r="I24" s="734"/>
      <c r="J24" s="734"/>
      <c r="K24" s="734"/>
      <c r="L24" s="734"/>
      <c r="M24" s="734"/>
      <c r="N24" s="734"/>
      <c r="O24" s="735"/>
      <c r="P24" s="736"/>
    </row>
    <row r="25" spans="2:23" ht="17.25" customHeight="1" x14ac:dyDescent="0.5">
      <c r="B25" s="641" t="s">
        <v>420</v>
      </c>
      <c r="C25" s="691"/>
      <c r="D25" s="691"/>
      <c r="E25" s="691"/>
      <c r="F25" s="691"/>
      <c r="G25" s="691"/>
      <c r="H25" s="691"/>
      <c r="I25" s="691"/>
      <c r="J25" s="691"/>
      <c r="K25" s="691"/>
      <c r="L25" s="691"/>
      <c r="M25" s="691"/>
      <c r="N25" s="691"/>
      <c r="O25" s="691"/>
      <c r="P25" s="745"/>
    </row>
    <row r="26" spans="2:23" ht="17.25" customHeight="1" x14ac:dyDescent="0.5">
      <c r="B26" s="641" t="s">
        <v>425</v>
      </c>
      <c r="C26" s="691"/>
      <c r="D26" s="691"/>
      <c r="E26" s="691"/>
      <c r="F26" s="691"/>
      <c r="G26" s="691"/>
      <c r="H26" s="691"/>
      <c r="I26" s="691"/>
      <c r="J26" s="691"/>
      <c r="K26" s="691"/>
      <c r="L26" s="691"/>
      <c r="M26" s="691"/>
      <c r="N26" s="691"/>
      <c r="O26" s="691"/>
      <c r="P26" s="745"/>
      <c r="Q26" s="737"/>
    </row>
    <row r="27" spans="2:23" ht="17.25" customHeight="1" x14ac:dyDescent="0.5">
      <c r="B27" s="641" t="s">
        <v>426</v>
      </c>
      <c r="C27" s="691"/>
      <c r="D27" s="691"/>
      <c r="E27" s="691"/>
      <c r="F27" s="691"/>
      <c r="G27" s="691"/>
      <c r="H27" s="691"/>
      <c r="I27" s="691"/>
      <c r="J27" s="691"/>
      <c r="K27" s="691"/>
      <c r="L27" s="691"/>
      <c r="M27" s="691"/>
      <c r="N27" s="691"/>
      <c r="O27" s="691"/>
      <c r="P27" s="745"/>
    </row>
    <row r="28" spans="2:23" ht="16.5" customHeight="1" thickBot="1" x14ac:dyDescent="0.55000000000000004">
      <c r="B28" s="744" t="s">
        <v>421</v>
      </c>
      <c r="C28" s="528"/>
      <c r="D28" s="528"/>
      <c r="E28" s="528"/>
      <c r="F28" s="528"/>
      <c r="G28" s="528"/>
      <c r="H28" s="528"/>
      <c r="I28" s="528"/>
      <c r="J28" s="528"/>
      <c r="K28" s="528"/>
      <c r="L28" s="528"/>
      <c r="M28" s="528"/>
      <c r="N28" s="528"/>
      <c r="O28" s="528"/>
      <c r="P28" s="695"/>
      <c r="Q28" s="743"/>
      <c r="R28" s="523"/>
    </row>
    <row r="30" spans="2:23" x14ac:dyDescent="0.5">
      <c r="B30" s="674" t="s">
        <v>428</v>
      </c>
    </row>
    <row r="31" spans="2:23" x14ac:dyDescent="0.5">
      <c r="B31" s="674" t="s">
        <v>429</v>
      </c>
    </row>
    <row r="32" spans="2:23" x14ac:dyDescent="0.5">
      <c r="B32" s="674" t="s">
        <v>457</v>
      </c>
    </row>
    <row r="33" spans="2:2" x14ac:dyDescent="0.5">
      <c r="B33" s="674" t="s">
        <v>458</v>
      </c>
    </row>
    <row r="34" spans="2:2" x14ac:dyDescent="0.5">
      <c r="B34" s="674" t="s">
        <v>708</v>
      </c>
    </row>
    <row r="35" spans="2:2" x14ac:dyDescent="0.5">
      <c r="B35" s="674" t="s">
        <v>627</v>
      </c>
    </row>
    <row r="36" spans="2:2" x14ac:dyDescent="0.5">
      <c r="B36" s="674" t="s">
        <v>628</v>
      </c>
    </row>
    <row r="37" spans="2:2" x14ac:dyDescent="0.5">
      <c r="B37" s="674" t="s">
        <v>629</v>
      </c>
    </row>
    <row r="38" spans="2:2" x14ac:dyDescent="0.5">
      <c r="B38" s="674" t="s">
        <v>630</v>
      </c>
    </row>
    <row r="39" spans="2:2" x14ac:dyDescent="0.5">
      <c r="B39" s="674" t="s">
        <v>631</v>
      </c>
    </row>
  </sheetData>
  <sheetProtection algorithmName="SHA-512" hashValue="pkDefhPcyGBmTknSSgqUxeEHWL+2pa3rszrRZwHSyOxN+28eYftG6mgf7O3NcO3HQR66SvVYSz9mByUg0JiHSw==" saltValue="PlCOzP8y/POC2KJGR/lIgw==" spinCount="100000" sheet="1" objects="1" scenarios="1" selectLockedCells="1"/>
  <hyperlinks>
    <hyperlink ref="A1" location="INDEX!A1" display="INDEX" xr:uid="{00000000-0004-0000-1000-000000000000}"/>
  </hyperlinks>
  <pageMargins left="0.25" right="0.25" top="0.25" bottom="0.25" header="0.25" footer="0.25"/>
  <pageSetup scale="84" fitToHeight="0" orientation="landscape" r:id="rId1"/>
  <ignoredErrors>
    <ignoredError sqref="C6"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J67"/>
  <sheetViews>
    <sheetView zoomScaleNormal="100" workbookViewId="0"/>
  </sheetViews>
  <sheetFormatPr defaultRowHeight="14.35" x14ac:dyDescent="0.5"/>
  <cols>
    <col min="2" max="2" width="35.41015625" customWidth="1"/>
  </cols>
  <sheetData>
    <row r="1" spans="1:10" x14ac:dyDescent="0.5">
      <c r="A1" s="364" t="s">
        <v>575</v>
      </c>
    </row>
    <row r="2" spans="1:10" ht="20.25" customHeight="1" x14ac:dyDescent="0.5">
      <c r="B2" s="789" t="s">
        <v>625</v>
      </c>
      <c r="C2" s="17"/>
      <c r="D2" s="17"/>
      <c r="F2" s="17"/>
      <c r="G2" s="17"/>
      <c r="H2" s="17"/>
      <c r="I2" s="35"/>
      <c r="J2" s="17"/>
    </row>
    <row r="3" spans="1:10" x14ac:dyDescent="0.5">
      <c r="B3" s="34"/>
      <c r="C3" s="36"/>
      <c r="D3" s="36"/>
      <c r="E3" s="36"/>
      <c r="F3" s="36"/>
      <c r="G3" s="36"/>
      <c r="H3" s="36"/>
      <c r="I3" s="36"/>
      <c r="J3" s="36"/>
    </row>
    <row r="4" spans="1:10" ht="21" customHeight="1" x14ac:dyDescent="0.5">
      <c r="B4" s="240" t="s">
        <v>175</v>
      </c>
      <c r="C4" s="38">
        <v>2022</v>
      </c>
      <c r="D4" s="38">
        <v>2023</v>
      </c>
      <c r="E4" s="39">
        <v>2024</v>
      </c>
      <c r="F4" s="37">
        <v>2025</v>
      </c>
      <c r="G4" s="38">
        <v>2026</v>
      </c>
      <c r="H4" s="38">
        <v>2027</v>
      </c>
      <c r="I4" s="39">
        <v>2028</v>
      </c>
      <c r="J4" s="49">
        <v>2029</v>
      </c>
    </row>
    <row r="5" spans="1:10" x14ac:dyDescent="0.5">
      <c r="B5" s="241" t="s">
        <v>266</v>
      </c>
      <c r="C5" s="884"/>
      <c r="D5" s="884"/>
      <c r="E5" s="885"/>
      <c r="F5" s="886" t="s">
        <v>267</v>
      </c>
      <c r="G5" s="884"/>
      <c r="H5" s="884"/>
      <c r="I5" s="885"/>
      <c r="J5" s="233" t="s">
        <v>268</v>
      </c>
    </row>
    <row r="6" spans="1:10" x14ac:dyDescent="0.5">
      <c r="B6" s="242" t="s">
        <v>269</v>
      </c>
      <c r="C6" s="235">
        <v>66</v>
      </c>
      <c r="D6" s="235">
        <f t="shared" ref="D6:E17" si="0">C6</f>
        <v>66</v>
      </c>
      <c r="E6" s="235">
        <f t="shared" si="0"/>
        <v>66</v>
      </c>
      <c r="F6" s="234">
        <v>44</v>
      </c>
      <c r="G6" s="235">
        <f>F6</f>
        <v>44</v>
      </c>
      <c r="H6" s="236">
        <f>F6</f>
        <v>44</v>
      </c>
      <c r="I6" s="237">
        <f>F6</f>
        <v>44</v>
      </c>
      <c r="J6" s="238">
        <v>22</v>
      </c>
    </row>
    <row r="7" spans="1:10" x14ac:dyDescent="0.5">
      <c r="B7" s="242" t="s">
        <v>270</v>
      </c>
      <c r="C7" s="235">
        <v>660</v>
      </c>
      <c r="D7" s="235">
        <f t="shared" si="0"/>
        <v>660</v>
      </c>
      <c r="E7" s="235">
        <f t="shared" si="0"/>
        <v>660</v>
      </c>
      <c r="F7" s="234">
        <v>440</v>
      </c>
      <c r="G7" s="235">
        <f t="shared" ref="G7:G62" si="1">F7</f>
        <v>440</v>
      </c>
      <c r="H7" s="236">
        <f t="shared" ref="H7:H62" si="2">F7</f>
        <v>440</v>
      </c>
      <c r="I7" s="237">
        <f t="shared" ref="I7:I62" si="3">F7</f>
        <v>440</v>
      </c>
      <c r="J7" s="238">
        <v>220</v>
      </c>
    </row>
    <row r="8" spans="1:10" x14ac:dyDescent="0.5">
      <c r="B8" s="242" t="s">
        <v>271</v>
      </c>
      <c r="C8" s="470">
        <v>502</v>
      </c>
      <c r="D8" s="470">
        <f t="shared" si="0"/>
        <v>502</v>
      </c>
      <c r="E8" s="470">
        <f t="shared" si="0"/>
        <v>502</v>
      </c>
      <c r="F8" s="346">
        <v>641</v>
      </c>
      <c r="G8" s="347">
        <f t="shared" si="1"/>
        <v>641</v>
      </c>
      <c r="H8" s="348">
        <f t="shared" si="2"/>
        <v>641</v>
      </c>
      <c r="I8" s="349">
        <f t="shared" si="3"/>
        <v>641</v>
      </c>
      <c r="J8" s="350">
        <v>760</v>
      </c>
    </row>
    <row r="9" spans="1:10" x14ac:dyDescent="0.5">
      <c r="B9" s="242" t="s">
        <v>272</v>
      </c>
      <c r="C9" s="470">
        <v>766</v>
      </c>
      <c r="D9" s="470">
        <f t="shared" si="0"/>
        <v>766</v>
      </c>
      <c r="E9" s="470">
        <f t="shared" si="0"/>
        <v>766</v>
      </c>
      <c r="F9" s="346">
        <v>1087</v>
      </c>
      <c r="G9" s="347">
        <f t="shared" si="1"/>
        <v>1087</v>
      </c>
      <c r="H9" s="348">
        <f t="shared" si="2"/>
        <v>1087</v>
      </c>
      <c r="I9" s="349">
        <f t="shared" si="3"/>
        <v>1087</v>
      </c>
      <c r="J9" s="350">
        <v>1470</v>
      </c>
    </row>
    <row r="10" spans="1:10" x14ac:dyDescent="0.5">
      <c r="B10" s="242" t="s">
        <v>273</v>
      </c>
      <c r="C10" s="770">
        <v>1.55</v>
      </c>
      <c r="D10" s="770">
        <f t="shared" si="0"/>
        <v>1.55</v>
      </c>
      <c r="E10" s="770">
        <f t="shared" si="0"/>
        <v>1.55</v>
      </c>
      <c r="F10" s="351">
        <v>1.55</v>
      </c>
      <c r="G10" s="352">
        <f t="shared" si="1"/>
        <v>1.55</v>
      </c>
      <c r="H10" s="353">
        <f t="shared" si="2"/>
        <v>1.55</v>
      </c>
      <c r="I10" s="354">
        <f t="shared" si="3"/>
        <v>1.55</v>
      </c>
      <c r="J10" s="355">
        <v>1.05</v>
      </c>
    </row>
    <row r="11" spans="1:10" x14ac:dyDescent="0.5">
      <c r="B11" s="243" t="s">
        <v>274</v>
      </c>
      <c r="C11" s="771">
        <v>4.3</v>
      </c>
      <c r="D11" s="771">
        <f t="shared" si="0"/>
        <v>4.3</v>
      </c>
      <c r="E11" s="771">
        <f t="shared" si="0"/>
        <v>4.3</v>
      </c>
      <c r="F11" s="356">
        <v>4.0999999999999996</v>
      </c>
      <c r="G11" s="357">
        <f t="shared" si="1"/>
        <v>4.0999999999999996</v>
      </c>
      <c r="H11" s="358">
        <f t="shared" si="2"/>
        <v>4.0999999999999996</v>
      </c>
      <c r="I11" s="359">
        <f t="shared" si="3"/>
        <v>4.0999999999999996</v>
      </c>
      <c r="J11" s="360">
        <v>3.9</v>
      </c>
    </row>
    <row r="12" spans="1:10" x14ac:dyDescent="0.5">
      <c r="B12" s="242" t="s">
        <v>275</v>
      </c>
      <c r="C12" s="771">
        <v>33.1</v>
      </c>
      <c r="D12" s="771">
        <f t="shared" si="0"/>
        <v>33.1</v>
      </c>
      <c r="E12" s="771">
        <f t="shared" si="0"/>
        <v>33.1</v>
      </c>
      <c r="F12" s="356">
        <v>71</v>
      </c>
      <c r="G12" s="357">
        <f t="shared" si="1"/>
        <v>71</v>
      </c>
      <c r="H12" s="358">
        <f t="shared" si="2"/>
        <v>71</v>
      </c>
      <c r="I12" s="359">
        <f t="shared" si="3"/>
        <v>71</v>
      </c>
      <c r="J12" s="360">
        <v>118.5</v>
      </c>
    </row>
    <row r="13" spans="1:10" x14ac:dyDescent="0.5">
      <c r="B13" s="243" t="s">
        <v>238</v>
      </c>
      <c r="C13" s="770">
        <v>1.1399999999999999</v>
      </c>
      <c r="D13" s="770">
        <f t="shared" si="0"/>
        <v>1.1399999999999999</v>
      </c>
      <c r="E13" s="770">
        <f t="shared" si="0"/>
        <v>1.1399999999999999</v>
      </c>
      <c r="F13" s="351">
        <v>1.95</v>
      </c>
      <c r="G13" s="352">
        <f t="shared" si="1"/>
        <v>1.95</v>
      </c>
      <c r="H13" s="353">
        <f t="shared" si="2"/>
        <v>1.95</v>
      </c>
      <c r="I13" s="354">
        <f t="shared" si="3"/>
        <v>1.95</v>
      </c>
      <c r="J13" s="355">
        <v>1.77</v>
      </c>
    </row>
    <row r="14" spans="1:10" x14ac:dyDescent="0.5">
      <c r="B14" s="243" t="s">
        <v>276</v>
      </c>
      <c r="C14" s="771">
        <v>16.899999999999999</v>
      </c>
      <c r="D14" s="771">
        <f t="shared" si="0"/>
        <v>16.899999999999999</v>
      </c>
      <c r="E14" s="771">
        <f t="shared" si="0"/>
        <v>16.899999999999999</v>
      </c>
      <c r="F14" s="356">
        <v>18.899999999999999</v>
      </c>
      <c r="G14" s="357">
        <f t="shared" si="1"/>
        <v>18.899999999999999</v>
      </c>
      <c r="H14" s="358">
        <f t="shared" si="2"/>
        <v>18.899999999999999</v>
      </c>
      <c r="I14" s="359">
        <f t="shared" si="3"/>
        <v>18.899999999999999</v>
      </c>
      <c r="J14" s="360">
        <v>19.100000000000001</v>
      </c>
    </row>
    <row r="15" spans="1:10" x14ac:dyDescent="0.5">
      <c r="B15" s="243" t="s">
        <v>277</v>
      </c>
      <c r="C15" s="771">
        <v>15</v>
      </c>
      <c r="D15" s="771">
        <f t="shared" si="0"/>
        <v>15</v>
      </c>
      <c r="E15" s="771">
        <f t="shared" si="0"/>
        <v>15</v>
      </c>
      <c r="F15" s="356">
        <v>16.899999999999999</v>
      </c>
      <c r="G15" s="357">
        <f t="shared" si="1"/>
        <v>16.899999999999999</v>
      </c>
      <c r="H15" s="358">
        <f t="shared" si="2"/>
        <v>16.899999999999999</v>
      </c>
      <c r="I15" s="359">
        <f t="shared" si="3"/>
        <v>16.899999999999999</v>
      </c>
      <c r="J15" s="360">
        <v>17.2</v>
      </c>
    </row>
    <row r="16" spans="1:10" x14ac:dyDescent="0.5">
      <c r="B16" s="243" t="s">
        <v>278</v>
      </c>
      <c r="C16" s="771">
        <v>13.2</v>
      </c>
      <c r="D16" s="771">
        <f t="shared" si="0"/>
        <v>13.2</v>
      </c>
      <c r="E16" s="771">
        <f t="shared" si="0"/>
        <v>13.2</v>
      </c>
      <c r="F16" s="356">
        <v>15.2</v>
      </c>
      <c r="G16" s="357">
        <f t="shared" si="1"/>
        <v>15.2</v>
      </c>
      <c r="H16" s="358">
        <f t="shared" si="2"/>
        <v>15.2</v>
      </c>
      <c r="I16" s="359">
        <f t="shared" si="3"/>
        <v>15.2</v>
      </c>
      <c r="J16" s="360">
        <v>15.4</v>
      </c>
    </row>
    <row r="17" spans="2:10" x14ac:dyDescent="0.5">
      <c r="B17" s="243" t="s">
        <v>279</v>
      </c>
      <c r="C17" s="771">
        <v>11.2</v>
      </c>
      <c r="D17" s="771">
        <f t="shared" si="0"/>
        <v>11.2</v>
      </c>
      <c r="E17" s="771">
        <f t="shared" si="0"/>
        <v>11.2</v>
      </c>
      <c r="F17" s="356">
        <v>13.2</v>
      </c>
      <c r="G17" s="357">
        <f t="shared" si="1"/>
        <v>13.2</v>
      </c>
      <c r="H17" s="358">
        <f t="shared" si="2"/>
        <v>13.2</v>
      </c>
      <c r="I17" s="359">
        <f t="shared" si="3"/>
        <v>13.2</v>
      </c>
      <c r="J17" s="360">
        <v>13.5</v>
      </c>
    </row>
    <row r="18" spans="2:10" x14ac:dyDescent="0.5">
      <c r="B18" s="40"/>
      <c r="C18" s="41"/>
      <c r="D18" s="41"/>
      <c r="E18" s="41"/>
      <c r="F18" s="41"/>
      <c r="G18" s="41"/>
      <c r="H18" s="42"/>
      <c r="I18" s="42"/>
      <c r="J18" s="41"/>
    </row>
    <row r="19" spans="2:10" x14ac:dyDescent="0.5">
      <c r="B19" s="244" t="s">
        <v>280</v>
      </c>
      <c r="C19" s="878"/>
      <c r="D19" s="878"/>
      <c r="E19" s="879"/>
      <c r="F19" s="880" t="str">
        <f>F5</f>
        <v>N4</v>
      </c>
      <c r="G19" s="878"/>
      <c r="H19" s="878"/>
      <c r="I19" s="879"/>
      <c r="J19" s="239" t="str">
        <f>J5</f>
        <v>N5</v>
      </c>
    </row>
    <row r="20" spans="2:10" x14ac:dyDescent="0.5">
      <c r="B20" s="242" t="s">
        <v>281</v>
      </c>
      <c r="C20" s="770">
        <v>0.98</v>
      </c>
      <c r="D20" s="770">
        <f>C20</f>
        <v>0.98</v>
      </c>
      <c r="E20" s="770">
        <f>D20</f>
        <v>0.98</v>
      </c>
      <c r="F20" s="351">
        <v>0.69</v>
      </c>
      <c r="G20" s="352">
        <f t="shared" si="1"/>
        <v>0.69</v>
      </c>
      <c r="H20" s="353">
        <f t="shared" si="2"/>
        <v>0.69</v>
      </c>
      <c r="I20" s="354">
        <f t="shared" si="3"/>
        <v>0.69</v>
      </c>
      <c r="J20" s="355">
        <v>0.56999999999999995</v>
      </c>
    </row>
    <row r="21" spans="2:10" x14ac:dyDescent="0.5">
      <c r="B21" s="43"/>
      <c r="C21" s="41"/>
      <c r="D21" s="41"/>
      <c r="E21" s="41"/>
      <c r="F21" s="44"/>
      <c r="G21" s="41"/>
      <c r="H21" s="42"/>
      <c r="I21" s="42"/>
      <c r="J21" s="44"/>
    </row>
    <row r="22" spans="2:10" x14ac:dyDescent="0.5">
      <c r="B22" s="244" t="s">
        <v>282</v>
      </c>
      <c r="C22" s="881"/>
      <c r="D22" s="881"/>
      <c r="E22" s="882"/>
      <c r="F22" s="883" t="str">
        <f>F5</f>
        <v>N4</v>
      </c>
      <c r="G22" s="881"/>
      <c r="H22" s="881"/>
      <c r="I22" s="882"/>
      <c r="J22" s="245" t="str">
        <f>J5</f>
        <v>N5</v>
      </c>
    </row>
    <row r="23" spans="2:10" x14ac:dyDescent="0.5">
      <c r="B23" s="242" t="s">
        <v>283</v>
      </c>
      <c r="C23" s="770">
        <v>0.91</v>
      </c>
      <c r="D23" s="770">
        <f t="shared" ref="D23:E23" si="4">C23</f>
        <v>0.91</v>
      </c>
      <c r="E23" s="770">
        <f t="shared" si="4"/>
        <v>0.91</v>
      </c>
      <c r="F23" s="361">
        <v>0.64</v>
      </c>
      <c r="G23" s="352">
        <f t="shared" si="1"/>
        <v>0.64</v>
      </c>
      <c r="H23" s="353">
        <f t="shared" si="2"/>
        <v>0.64</v>
      </c>
      <c r="I23" s="354">
        <f t="shared" si="3"/>
        <v>0.64</v>
      </c>
      <c r="J23" s="362">
        <v>0.5</v>
      </c>
    </row>
    <row r="24" spans="2:10" x14ac:dyDescent="0.5">
      <c r="B24" s="242" t="s">
        <v>284</v>
      </c>
      <c r="C24" s="771">
        <v>7.3</v>
      </c>
      <c r="D24" s="771">
        <f t="shared" ref="D24:E34" si="5">C24</f>
        <v>7.3</v>
      </c>
      <c r="E24" s="771">
        <f t="shared" si="5"/>
        <v>7.3</v>
      </c>
      <c r="F24" s="361">
        <v>10.3</v>
      </c>
      <c r="G24" s="357">
        <f t="shared" si="1"/>
        <v>10.3</v>
      </c>
      <c r="H24" s="358">
        <f t="shared" si="2"/>
        <v>10.3</v>
      </c>
      <c r="I24" s="359">
        <f t="shared" si="3"/>
        <v>10.3</v>
      </c>
      <c r="J24" s="362">
        <v>20.7</v>
      </c>
    </row>
    <row r="25" spans="2:10" x14ac:dyDescent="0.5">
      <c r="B25" s="242" t="s">
        <v>285</v>
      </c>
      <c r="C25" s="771">
        <v>14</v>
      </c>
      <c r="D25" s="771">
        <f t="shared" si="5"/>
        <v>14</v>
      </c>
      <c r="E25" s="771">
        <f t="shared" si="5"/>
        <v>14</v>
      </c>
      <c r="F25" s="361">
        <v>15.9</v>
      </c>
      <c r="G25" s="357">
        <f t="shared" si="1"/>
        <v>15.9</v>
      </c>
      <c r="H25" s="358">
        <f t="shared" si="2"/>
        <v>15.9</v>
      </c>
      <c r="I25" s="359">
        <f t="shared" si="3"/>
        <v>15.9</v>
      </c>
      <c r="J25" s="362">
        <v>17.2</v>
      </c>
    </row>
    <row r="26" spans="2:10" x14ac:dyDescent="0.5">
      <c r="B26" s="242" t="s">
        <v>286</v>
      </c>
      <c r="C26" s="770">
        <v>1.39</v>
      </c>
      <c r="D26" s="770">
        <f t="shared" si="5"/>
        <v>1.39</v>
      </c>
      <c r="E26" s="770">
        <f t="shared" si="5"/>
        <v>1.39</v>
      </c>
      <c r="F26" s="361">
        <v>0.99</v>
      </c>
      <c r="G26" s="352">
        <f t="shared" si="1"/>
        <v>0.99</v>
      </c>
      <c r="H26" s="353">
        <f t="shared" si="2"/>
        <v>0.99</v>
      </c>
      <c r="I26" s="354">
        <f t="shared" si="3"/>
        <v>0.99</v>
      </c>
      <c r="J26" s="362">
        <v>0.76</v>
      </c>
    </row>
    <row r="27" spans="2:10" x14ac:dyDescent="0.5">
      <c r="B27" s="242" t="s">
        <v>287</v>
      </c>
      <c r="C27" s="771">
        <v>7.3</v>
      </c>
      <c r="D27" s="771">
        <f t="shared" si="5"/>
        <v>7.3</v>
      </c>
      <c r="E27" s="771">
        <f t="shared" si="5"/>
        <v>7.3</v>
      </c>
      <c r="F27" s="361">
        <v>10.3</v>
      </c>
      <c r="G27" s="357">
        <f t="shared" si="1"/>
        <v>10.3</v>
      </c>
      <c r="H27" s="358">
        <f t="shared" si="2"/>
        <v>10.3</v>
      </c>
      <c r="I27" s="359">
        <f t="shared" si="3"/>
        <v>10.3</v>
      </c>
      <c r="J27" s="362">
        <v>20.7</v>
      </c>
    </row>
    <row r="28" spans="2:10" x14ac:dyDescent="0.5">
      <c r="B28" s="242" t="s">
        <v>288</v>
      </c>
      <c r="C28" s="771">
        <v>12.1</v>
      </c>
      <c r="D28" s="771">
        <f t="shared" si="5"/>
        <v>12.1</v>
      </c>
      <c r="E28" s="771">
        <f t="shared" si="5"/>
        <v>12.1</v>
      </c>
      <c r="F28" s="361">
        <v>14</v>
      </c>
      <c r="G28" s="357">
        <f t="shared" si="1"/>
        <v>14</v>
      </c>
      <c r="H28" s="358">
        <f t="shared" si="2"/>
        <v>14</v>
      </c>
      <c r="I28" s="359">
        <f t="shared" si="3"/>
        <v>14</v>
      </c>
      <c r="J28" s="362">
        <v>15.2</v>
      </c>
    </row>
    <row r="29" spans="2:10" x14ac:dyDescent="0.5">
      <c r="B29" s="242" t="s">
        <v>289</v>
      </c>
      <c r="C29" s="770">
        <v>2.0299999999999998</v>
      </c>
      <c r="D29" s="770">
        <f t="shared" si="5"/>
        <v>2.0299999999999998</v>
      </c>
      <c r="E29" s="770">
        <f t="shared" si="5"/>
        <v>2.0299999999999998</v>
      </c>
      <c r="F29" s="361">
        <v>1.46</v>
      </c>
      <c r="G29" s="352">
        <f t="shared" si="1"/>
        <v>1.46</v>
      </c>
      <c r="H29" s="353">
        <f t="shared" si="2"/>
        <v>1.46</v>
      </c>
      <c r="I29" s="354">
        <f t="shared" si="3"/>
        <v>1.46</v>
      </c>
      <c r="J29" s="362">
        <v>1.1100000000000001</v>
      </c>
    </row>
    <row r="30" spans="2:10" x14ac:dyDescent="0.5">
      <c r="B30" s="242" t="s">
        <v>290</v>
      </c>
      <c r="C30" s="771">
        <v>7.3</v>
      </c>
      <c r="D30" s="771">
        <f t="shared" si="5"/>
        <v>7.3</v>
      </c>
      <c r="E30" s="771">
        <f t="shared" si="5"/>
        <v>7.3</v>
      </c>
      <c r="F30" s="361">
        <v>10.3</v>
      </c>
      <c r="G30" s="357">
        <f t="shared" si="1"/>
        <v>10.3</v>
      </c>
      <c r="H30" s="358">
        <f t="shared" si="2"/>
        <v>10.3</v>
      </c>
      <c r="I30" s="359">
        <f t="shared" si="3"/>
        <v>10.3</v>
      </c>
      <c r="J30" s="362">
        <v>20.7</v>
      </c>
    </row>
    <row r="31" spans="2:10" x14ac:dyDescent="0.5">
      <c r="B31" s="242" t="s">
        <v>291</v>
      </c>
      <c r="C31" s="771">
        <v>10.4</v>
      </c>
      <c r="D31" s="771">
        <f t="shared" si="5"/>
        <v>10.4</v>
      </c>
      <c r="E31" s="771">
        <f t="shared" si="5"/>
        <v>10.4</v>
      </c>
      <c r="F31" s="361">
        <v>12.3</v>
      </c>
      <c r="G31" s="357">
        <f t="shared" si="1"/>
        <v>12.3</v>
      </c>
      <c r="H31" s="358">
        <f t="shared" si="2"/>
        <v>12.3</v>
      </c>
      <c r="I31" s="359">
        <f t="shared" si="3"/>
        <v>12.3</v>
      </c>
      <c r="J31" s="362">
        <v>13.5</v>
      </c>
    </row>
    <row r="32" spans="2:10" x14ac:dyDescent="0.5">
      <c r="B32" s="242" t="s">
        <v>292</v>
      </c>
      <c r="C32" s="770">
        <v>3.07</v>
      </c>
      <c r="D32" s="770">
        <f t="shared" si="5"/>
        <v>3.07</v>
      </c>
      <c r="E32" s="770">
        <f t="shared" si="5"/>
        <v>3.07</v>
      </c>
      <c r="F32" s="361">
        <v>2.2599999999999998</v>
      </c>
      <c r="G32" s="352">
        <f t="shared" si="1"/>
        <v>2.2599999999999998</v>
      </c>
      <c r="H32" s="353">
        <f t="shared" si="2"/>
        <v>2.2599999999999998</v>
      </c>
      <c r="I32" s="354">
        <f t="shared" si="3"/>
        <v>2.2599999999999998</v>
      </c>
      <c r="J32" s="362">
        <v>1.72</v>
      </c>
    </row>
    <row r="33" spans="2:10" x14ac:dyDescent="0.5">
      <c r="B33" s="242" t="s">
        <v>293</v>
      </c>
      <c r="C33" s="771">
        <v>7.3</v>
      </c>
      <c r="D33" s="771">
        <f t="shared" si="5"/>
        <v>7.3</v>
      </c>
      <c r="E33" s="771">
        <f t="shared" si="5"/>
        <v>7.3</v>
      </c>
      <c r="F33" s="361">
        <v>10.3</v>
      </c>
      <c r="G33" s="357">
        <f t="shared" si="1"/>
        <v>10.3</v>
      </c>
      <c r="H33" s="358">
        <f t="shared" si="2"/>
        <v>10.3</v>
      </c>
      <c r="I33" s="359">
        <f t="shared" si="3"/>
        <v>10.3</v>
      </c>
      <c r="J33" s="362">
        <v>26.1</v>
      </c>
    </row>
    <row r="34" spans="2:10" x14ac:dyDescent="0.5">
      <c r="B34" s="242" t="s">
        <v>294</v>
      </c>
      <c r="C34" s="771">
        <v>8.5</v>
      </c>
      <c r="D34" s="771">
        <f t="shared" si="5"/>
        <v>8.5</v>
      </c>
      <c r="E34" s="771">
        <f t="shared" si="5"/>
        <v>8.5</v>
      </c>
      <c r="F34" s="363">
        <v>10.3</v>
      </c>
      <c r="G34" s="357">
        <f t="shared" si="1"/>
        <v>10.3</v>
      </c>
      <c r="H34" s="358">
        <f t="shared" si="2"/>
        <v>10.3</v>
      </c>
      <c r="I34" s="359">
        <f t="shared" si="3"/>
        <v>10.3</v>
      </c>
      <c r="J34" s="362">
        <v>12.1</v>
      </c>
    </row>
    <row r="35" spans="2:10" x14ac:dyDescent="0.5">
      <c r="B35" s="16"/>
      <c r="C35" s="41"/>
      <c r="D35" s="41"/>
      <c r="E35" s="41"/>
      <c r="F35" s="45"/>
      <c r="G35" s="41"/>
      <c r="H35" s="42"/>
      <c r="I35" s="42"/>
      <c r="J35" s="45"/>
    </row>
    <row r="36" spans="2:10" x14ac:dyDescent="0.5">
      <c r="B36" s="244" t="s">
        <v>295</v>
      </c>
      <c r="C36" s="878"/>
      <c r="D36" s="878"/>
      <c r="E36" s="879"/>
      <c r="F36" s="880" t="str">
        <f>F5</f>
        <v>N4</v>
      </c>
      <c r="G36" s="878"/>
      <c r="H36" s="878"/>
      <c r="I36" s="879"/>
      <c r="J36" s="239" t="str">
        <f>J5</f>
        <v>N5</v>
      </c>
    </row>
    <row r="37" spans="2:10" x14ac:dyDescent="0.5">
      <c r="B37" s="242" t="s">
        <v>296</v>
      </c>
      <c r="C37" s="770">
        <v>1.56</v>
      </c>
      <c r="D37" s="770">
        <f t="shared" ref="D37:E48" si="6">C37</f>
        <v>1.56</v>
      </c>
      <c r="E37" s="770">
        <f t="shared" si="6"/>
        <v>1.56</v>
      </c>
      <c r="F37" s="351">
        <v>2.093</v>
      </c>
      <c r="G37" s="352">
        <f t="shared" si="1"/>
        <v>2.093</v>
      </c>
      <c r="H37" s="353">
        <f t="shared" si="2"/>
        <v>2.093</v>
      </c>
      <c r="I37" s="354">
        <f t="shared" si="3"/>
        <v>2.093</v>
      </c>
      <c r="J37" s="355">
        <v>1.9450000000000001</v>
      </c>
    </row>
    <row r="38" spans="2:10" x14ac:dyDescent="0.5">
      <c r="B38" s="242" t="s">
        <v>297</v>
      </c>
      <c r="C38" s="771">
        <v>54.13</v>
      </c>
      <c r="D38" s="771">
        <f t="shared" si="6"/>
        <v>54.13</v>
      </c>
      <c r="E38" s="771">
        <f t="shared" si="6"/>
        <v>54.13</v>
      </c>
      <c r="F38" s="356">
        <v>42</v>
      </c>
      <c r="G38" s="357">
        <f t="shared" si="1"/>
        <v>42</v>
      </c>
      <c r="H38" s="358">
        <f t="shared" si="2"/>
        <v>42</v>
      </c>
      <c r="I38" s="359">
        <f t="shared" si="3"/>
        <v>42</v>
      </c>
      <c r="J38" s="360">
        <v>46</v>
      </c>
    </row>
    <row r="39" spans="2:10" x14ac:dyDescent="0.5">
      <c r="B39" s="242" t="s">
        <v>298</v>
      </c>
      <c r="C39" s="771">
        <v>8.4700000000000006</v>
      </c>
      <c r="D39" s="771">
        <f t="shared" si="6"/>
        <v>8.4700000000000006</v>
      </c>
      <c r="E39" s="771">
        <f t="shared" si="6"/>
        <v>8.4700000000000006</v>
      </c>
      <c r="F39" s="356">
        <v>9.1999999999999993</v>
      </c>
      <c r="G39" s="357">
        <f t="shared" si="1"/>
        <v>9.1999999999999993</v>
      </c>
      <c r="H39" s="358">
        <f t="shared" si="2"/>
        <v>9.1999999999999993</v>
      </c>
      <c r="I39" s="359">
        <f t="shared" si="3"/>
        <v>9.1999999999999993</v>
      </c>
      <c r="J39" s="360">
        <v>8.7100000000000009</v>
      </c>
    </row>
    <row r="40" spans="2:10" x14ac:dyDescent="0.5">
      <c r="B40" s="242" t="s">
        <v>299</v>
      </c>
      <c r="C40" s="770">
        <v>1.5149999999999999</v>
      </c>
      <c r="D40" s="770">
        <f t="shared" si="6"/>
        <v>1.5149999999999999</v>
      </c>
      <c r="E40" s="770">
        <f t="shared" si="6"/>
        <v>1.5149999999999999</v>
      </c>
      <c r="F40" s="351">
        <v>2.0110000000000001</v>
      </c>
      <c r="G40" s="352">
        <f t="shared" si="1"/>
        <v>2.0110000000000001</v>
      </c>
      <c r="H40" s="353">
        <f t="shared" si="2"/>
        <v>2.0110000000000001</v>
      </c>
      <c r="I40" s="354">
        <f t="shared" si="3"/>
        <v>2.0110000000000001</v>
      </c>
      <c r="J40" s="355">
        <v>1.7450000000000001</v>
      </c>
    </row>
    <row r="41" spans="2:10" x14ac:dyDescent="0.5">
      <c r="B41" s="242" t="s">
        <v>300</v>
      </c>
      <c r="C41" s="771">
        <v>41.57</v>
      </c>
      <c r="D41" s="771">
        <f t="shared" si="6"/>
        <v>41.57</v>
      </c>
      <c r="E41" s="771">
        <f t="shared" si="6"/>
        <v>41.57</v>
      </c>
      <c r="F41" s="356">
        <v>45.1</v>
      </c>
      <c r="G41" s="357">
        <f t="shared" si="1"/>
        <v>45.1</v>
      </c>
      <c r="H41" s="358">
        <f t="shared" si="2"/>
        <v>45.1</v>
      </c>
      <c r="I41" s="359">
        <f t="shared" si="3"/>
        <v>45.1</v>
      </c>
      <c r="J41" s="360">
        <v>61</v>
      </c>
    </row>
    <row r="42" spans="2:10" x14ac:dyDescent="0.5">
      <c r="B42" s="242" t="s">
        <v>301</v>
      </c>
      <c r="C42" s="771">
        <v>10.23</v>
      </c>
      <c r="D42" s="771">
        <f t="shared" si="6"/>
        <v>10.23</v>
      </c>
      <c r="E42" s="771">
        <f t="shared" si="6"/>
        <v>10.23</v>
      </c>
      <c r="F42" s="356">
        <v>10.199999999999999</v>
      </c>
      <c r="G42" s="357">
        <f t="shared" si="1"/>
        <v>10.199999999999999</v>
      </c>
      <c r="H42" s="358">
        <f t="shared" si="2"/>
        <v>10.199999999999999</v>
      </c>
      <c r="I42" s="359">
        <f t="shared" si="3"/>
        <v>10.199999999999999</v>
      </c>
      <c r="J42" s="360">
        <v>9.1999999999999993</v>
      </c>
    </row>
    <row r="43" spans="2:10" x14ac:dyDescent="0.5">
      <c r="B43" s="242" t="s">
        <v>302</v>
      </c>
      <c r="C43" s="770">
        <v>1.2190000000000001</v>
      </c>
      <c r="D43" s="770">
        <f t="shared" si="6"/>
        <v>1.2190000000000001</v>
      </c>
      <c r="E43" s="770">
        <f t="shared" si="6"/>
        <v>1.2190000000000001</v>
      </c>
      <c r="F43" s="351">
        <v>2.0449999999999999</v>
      </c>
      <c r="G43" s="352">
        <f t="shared" si="1"/>
        <v>2.0449999999999999</v>
      </c>
      <c r="H43" s="353">
        <f t="shared" si="2"/>
        <v>2.0449999999999999</v>
      </c>
      <c r="I43" s="354">
        <f t="shared" si="3"/>
        <v>2.0449999999999999</v>
      </c>
      <c r="J43" s="355">
        <v>2.3359999999999999</v>
      </c>
    </row>
    <row r="44" spans="2:10" x14ac:dyDescent="0.5">
      <c r="B44" s="242" t="s">
        <v>303</v>
      </c>
      <c r="C44" s="771">
        <v>38.5</v>
      </c>
      <c r="D44" s="771">
        <f t="shared" si="6"/>
        <v>38.5</v>
      </c>
      <c r="E44" s="771">
        <f t="shared" si="6"/>
        <v>38.5</v>
      </c>
      <c r="F44" s="356">
        <v>43.84</v>
      </c>
      <c r="G44" s="357">
        <f t="shared" si="1"/>
        <v>43.84</v>
      </c>
      <c r="H44" s="358">
        <f t="shared" si="2"/>
        <v>43.84</v>
      </c>
      <c r="I44" s="359">
        <f t="shared" si="3"/>
        <v>43.84</v>
      </c>
      <c r="J44" s="360">
        <v>45</v>
      </c>
    </row>
    <row r="45" spans="2:10" x14ac:dyDescent="0.5">
      <c r="B45" s="242" t="s">
        <v>304</v>
      </c>
      <c r="C45" s="771">
        <v>8.36</v>
      </c>
      <c r="D45" s="771">
        <f t="shared" si="6"/>
        <v>8.36</v>
      </c>
      <c r="E45" s="771">
        <f t="shared" si="6"/>
        <v>8.36</v>
      </c>
      <c r="F45" s="356">
        <v>9.08</v>
      </c>
      <c r="G45" s="357">
        <f t="shared" si="1"/>
        <v>9.08</v>
      </c>
      <c r="H45" s="358">
        <f t="shared" si="2"/>
        <v>9.08</v>
      </c>
      <c r="I45" s="359">
        <f t="shared" si="3"/>
        <v>9.08</v>
      </c>
      <c r="J45" s="360">
        <v>7.6</v>
      </c>
    </row>
    <row r="46" spans="2:10" x14ac:dyDescent="0.5">
      <c r="B46" s="242" t="s">
        <v>305</v>
      </c>
      <c r="C46" s="770">
        <v>0.877</v>
      </c>
      <c r="D46" s="770">
        <f t="shared" si="6"/>
        <v>0.877</v>
      </c>
      <c r="E46" s="770">
        <f t="shared" si="6"/>
        <v>0.877</v>
      </c>
      <c r="F46" s="351">
        <v>1.732</v>
      </c>
      <c r="G46" s="352">
        <f t="shared" si="1"/>
        <v>1.732</v>
      </c>
      <c r="H46" s="353">
        <f t="shared" si="2"/>
        <v>1.732</v>
      </c>
      <c r="I46" s="354">
        <f t="shared" si="3"/>
        <v>1.732</v>
      </c>
      <c r="J46" s="355">
        <v>1.7</v>
      </c>
    </row>
    <row r="47" spans="2:10" x14ac:dyDescent="0.5">
      <c r="B47" s="242" t="s">
        <v>306</v>
      </c>
      <c r="C47" s="771">
        <v>24.6</v>
      </c>
      <c r="D47" s="771">
        <f t="shared" si="6"/>
        <v>24.6</v>
      </c>
      <c r="E47" s="771">
        <f t="shared" si="6"/>
        <v>24.6</v>
      </c>
      <c r="F47" s="356">
        <v>33.200000000000003</v>
      </c>
      <c r="G47" s="357">
        <f t="shared" si="1"/>
        <v>33.200000000000003</v>
      </c>
      <c r="H47" s="358">
        <f t="shared" si="2"/>
        <v>33.200000000000003</v>
      </c>
      <c r="I47" s="359">
        <f t="shared" si="3"/>
        <v>33.200000000000003</v>
      </c>
      <c r="J47" s="360">
        <v>45</v>
      </c>
    </row>
    <row r="48" spans="2:10" x14ac:dyDescent="0.5">
      <c r="B48" s="242" t="s">
        <v>307</v>
      </c>
      <c r="C48" s="771">
        <v>5</v>
      </c>
      <c r="D48" s="771">
        <f t="shared" si="6"/>
        <v>5</v>
      </c>
      <c r="E48" s="771">
        <f t="shared" si="6"/>
        <v>5</v>
      </c>
      <c r="F48" s="356">
        <v>8.1300000000000008</v>
      </c>
      <c r="G48" s="357">
        <f t="shared" si="1"/>
        <v>8.1300000000000008</v>
      </c>
      <c r="H48" s="358">
        <f t="shared" si="2"/>
        <v>8.1300000000000008</v>
      </c>
      <c r="I48" s="359">
        <f t="shared" si="3"/>
        <v>8.1300000000000008</v>
      </c>
      <c r="J48" s="360">
        <v>7.88</v>
      </c>
    </row>
    <row r="49" spans="2:10" x14ac:dyDescent="0.5">
      <c r="B49" s="43"/>
      <c r="C49" s="41"/>
      <c r="D49" s="41"/>
      <c r="E49" s="41"/>
      <c r="F49" s="45"/>
      <c r="G49" s="41"/>
      <c r="H49" s="42"/>
      <c r="I49" s="42"/>
      <c r="J49" s="45"/>
    </row>
    <row r="50" spans="2:10" x14ac:dyDescent="0.5">
      <c r="B50" s="246" t="s">
        <v>308</v>
      </c>
      <c r="C50" s="878"/>
      <c r="D50" s="878"/>
      <c r="E50" s="879"/>
      <c r="F50" s="880" t="str">
        <f>F5</f>
        <v>N4</v>
      </c>
      <c r="G50" s="878"/>
      <c r="H50" s="878"/>
      <c r="I50" s="879"/>
      <c r="J50" s="239" t="str">
        <f>J5</f>
        <v>N5</v>
      </c>
    </row>
    <row r="51" spans="2:10" x14ac:dyDescent="0.5">
      <c r="B51" s="247" t="s">
        <v>309</v>
      </c>
      <c r="C51" s="770">
        <v>6.6000000000000003E-2</v>
      </c>
      <c r="D51" s="770">
        <f t="shared" ref="D51:E62" si="7">C51</f>
        <v>6.6000000000000003E-2</v>
      </c>
      <c r="E51" s="770">
        <f t="shared" si="7"/>
        <v>6.6000000000000003E-2</v>
      </c>
      <c r="F51" s="351">
        <v>5.1800000000000006E-2</v>
      </c>
      <c r="G51" s="352">
        <f t="shared" si="1"/>
        <v>5.1800000000000006E-2</v>
      </c>
      <c r="H51" s="353">
        <f t="shared" si="2"/>
        <v>5.1800000000000006E-2</v>
      </c>
      <c r="I51" s="354">
        <f t="shared" si="3"/>
        <v>5.1800000000000006E-2</v>
      </c>
      <c r="J51" s="355">
        <v>4.9700000000000001E-2</v>
      </c>
    </row>
    <row r="52" spans="2:10" x14ac:dyDescent="0.5">
      <c r="B52" s="247" t="s">
        <v>310</v>
      </c>
      <c r="C52" s="771">
        <v>12.11</v>
      </c>
      <c r="D52" s="771">
        <f t="shared" si="7"/>
        <v>12.11</v>
      </c>
      <c r="E52" s="771">
        <f t="shared" si="7"/>
        <v>12.11</v>
      </c>
      <c r="F52" s="356">
        <v>13</v>
      </c>
      <c r="G52" s="357">
        <f t="shared" si="1"/>
        <v>13</v>
      </c>
      <c r="H52" s="358">
        <f t="shared" si="2"/>
        <v>13</v>
      </c>
      <c r="I52" s="359">
        <f t="shared" si="3"/>
        <v>13</v>
      </c>
      <c r="J52" s="360">
        <v>8.06</v>
      </c>
    </row>
    <row r="53" spans="2:10" x14ac:dyDescent="0.5">
      <c r="B53" s="247" t="s">
        <v>311</v>
      </c>
      <c r="C53" s="771">
        <v>-101.7</v>
      </c>
      <c r="D53" s="771">
        <f t="shared" si="7"/>
        <v>-101.7</v>
      </c>
      <c r="E53" s="771">
        <f t="shared" si="7"/>
        <v>-101.7</v>
      </c>
      <c r="F53" s="356">
        <v>-101.8</v>
      </c>
      <c r="G53" s="357">
        <f t="shared" si="1"/>
        <v>-101.8</v>
      </c>
      <c r="H53" s="358">
        <f t="shared" si="2"/>
        <v>-101.8</v>
      </c>
      <c r="I53" s="359">
        <f t="shared" si="3"/>
        <v>-101.8</v>
      </c>
      <c r="J53" s="360">
        <v>-99.5</v>
      </c>
    </row>
    <row r="54" spans="2:10" x14ac:dyDescent="0.5">
      <c r="B54" s="247" t="s">
        <v>312</v>
      </c>
      <c r="C54" s="770">
        <v>0.112</v>
      </c>
      <c r="D54" s="770">
        <f t="shared" si="7"/>
        <v>0.112</v>
      </c>
      <c r="E54" s="770">
        <f t="shared" si="7"/>
        <v>0.112</v>
      </c>
      <c r="F54" s="351">
        <v>3.7499999999999999E-2</v>
      </c>
      <c r="G54" s="352">
        <f t="shared" si="1"/>
        <v>3.7499999999999999E-2</v>
      </c>
      <c r="H54" s="353">
        <f t="shared" si="2"/>
        <v>3.7499999999999999E-2</v>
      </c>
      <c r="I54" s="354">
        <f t="shared" si="3"/>
        <v>3.7499999999999999E-2</v>
      </c>
      <c r="J54" s="355">
        <v>0.1</v>
      </c>
    </row>
    <row r="55" spans="2:10" x14ac:dyDescent="0.5">
      <c r="B55" s="247" t="s">
        <v>313</v>
      </c>
      <c r="C55" s="771">
        <v>21.9</v>
      </c>
      <c r="D55" s="771">
        <f t="shared" si="7"/>
        <v>21.9</v>
      </c>
      <c r="E55" s="771">
        <f t="shared" si="7"/>
        <v>21.9</v>
      </c>
      <c r="F55" s="356">
        <v>18.05</v>
      </c>
      <c r="G55" s="357">
        <f t="shared" si="1"/>
        <v>18.05</v>
      </c>
      <c r="H55" s="358">
        <f t="shared" si="2"/>
        <v>18.05</v>
      </c>
      <c r="I55" s="359">
        <f t="shared" si="3"/>
        <v>18.05</v>
      </c>
      <c r="J55" s="360">
        <v>19.559999999999999</v>
      </c>
    </row>
    <row r="56" spans="2:10" x14ac:dyDescent="0.5">
      <c r="B56" s="247" t="s">
        <v>314</v>
      </c>
      <c r="C56" s="771">
        <v>-98.4</v>
      </c>
      <c r="D56" s="771">
        <f t="shared" si="7"/>
        <v>-98.4</v>
      </c>
      <c r="E56" s="771">
        <f t="shared" si="7"/>
        <v>-98.4</v>
      </c>
      <c r="F56" s="356">
        <v>-97.1</v>
      </c>
      <c r="G56" s="357">
        <f t="shared" si="1"/>
        <v>-97.1</v>
      </c>
      <c r="H56" s="358">
        <f t="shared" si="2"/>
        <v>-97.1</v>
      </c>
      <c r="I56" s="359">
        <f t="shared" si="3"/>
        <v>-97.1</v>
      </c>
      <c r="J56" s="360">
        <v>-97.1</v>
      </c>
    </row>
    <row r="57" spans="2:10" x14ac:dyDescent="0.5">
      <c r="B57" s="242" t="s">
        <v>315</v>
      </c>
      <c r="C57" s="770">
        <v>8.9400000000000007E-2</v>
      </c>
      <c r="D57" s="770">
        <f t="shared" si="7"/>
        <v>8.9400000000000007E-2</v>
      </c>
      <c r="E57" s="770">
        <f t="shared" si="7"/>
        <v>8.9400000000000007E-2</v>
      </c>
      <c r="F57" s="351">
        <v>5.5E-2</v>
      </c>
      <c r="G57" s="352">
        <f t="shared" si="1"/>
        <v>5.5E-2</v>
      </c>
      <c r="H57" s="353">
        <f t="shared" si="2"/>
        <v>5.5E-2</v>
      </c>
      <c r="I57" s="354">
        <f t="shared" si="3"/>
        <v>5.5E-2</v>
      </c>
      <c r="J57" s="355">
        <v>0.14000000000000001</v>
      </c>
    </row>
    <row r="58" spans="2:10" x14ac:dyDescent="0.5">
      <c r="B58" s="242" t="s">
        <v>316</v>
      </c>
      <c r="C58" s="771">
        <v>11.700000000000001</v>
      </c>
      <c r="D58" s="771">
        <f t="shared" si="7"/>
        <v>11.700000000000001</v>
      </c>
      <c r="E58" s="771">
        <f t="shared" si="7"/>
        <v>11.700000000000001</v>
      </c>
      <c r="F58" s="356">
        <v>17.87</v>
      </c>
      <c r="G58" s="357">
        <f t="shared" si="1"/>
        <v>17.87</v>
      </c>
      <c r="H58" s="358">
        <f t="shared" si="2"/>
        <v>17.87</v>
      </c>
      <c r="I58" s="359">
        <f t="shared" si="3"/>
        <v>17.87</v>
      </c>
      <c r="J58" s="360">
        <v>14.899999999999999</v>
      </c>
    </row>
    <row r="59" spans="2:10" ht="21" customHeight="1" x14ac:dyDescent="0.5">
      <c r="B59" s="242" t="s">
        <v>317</v>
      </c>
      <c r="C59" s="771">
        <v>-94.9</v>
      </c>
      <c r="D59" s="771">
        <f t="shared" si="7"/>
        <v>-94.9</v>
      </c>
      <c r="E59" s="771">
        <f t="shared" si="7"/>
        <v>-94.9</v>
      </c>
      <c r="F59" s="356">
        <v>-94</v>
      </c>
      <c r="G59" s="357">
        <f t="shared" si="1"/>
        <v>-94</v>
      </c>
      <c r="H59" s="358">
        <f t="shared" si="2"/>
        <v>-94</v>
      </c>
      <c r="I59" s="359">
        <f t="shared" si="3"/>
        <v>-94</v>
      </c>
      <c r="J59" s="360">
        <v>-90.8</v>
      </c>
    </row>
    <row r="60" spans="2:10" x14ac:dyDescent="0.5">
      <c r="B60" s="242" t="s">
        <v>318</v>
      </c>
      <c r="C60" s="770">
        <v>0.1106</v>
      </c>
      <c r="D60" s="770">
        <f t="shared" si="7"/>
        <v>0.1106</v>
      </c>
      <c r="E60" s="770">
        <f t="shared" si="7"/>
        <v>0.1106</v>
      </c>
      <c r="F60" s="351">
        <v>0.28800000000000003</v>
      </c>
      <c r="G60" s="352">
        <f t="shared" si="1"/>
        <v>0.28800000000000003</v>
      </c>
      <c r="H60" s="353">
        <f t="shared" si="2"/>
        <v>0.28800000000000003</v>
      </c>
      <c r="I60" s="354">
        <f t="shared" si="3"/>
        <v>0.28800000000000003</v>
      </c>
      <c r="J60" s="355">
        <v>0.1618</v>
      </c>
    </row>
    <row r="61" spans="2:10" x14ac:dyDescent="0.5">
      <c r="B61" s="242" t="s">
        <v>319</v>
      </c>
      <c r="C61" s="771">
        <v>11.73</v>
      </c>
      <c r="D61" s="771">
        <f t="shared" si="7"/>
        <v>11.73</v>
      </c>
      <c r="E61" s="771">
        <f t="shared" si="7"/>
        <v>11.73</v>
      </c>
      <c r="F61" s="356">
        <v>23.3</v>
      </c>
      <c r="G61" s="357">
        <f t="shared" si="1"/>
        <v>23.3</v>
      </c>
      <c r="H61" s="358">
        <f t="shared" si="2"/>
        <v>23.3</v>
      </c>
      <c r="I61" s="359">
        <f t="shared" si="3"/>
        <v>23.3</v>
      </c>
      <c r="J61" s="360">
        <v>26.700000000000003</v>
      </c>
    </row>
    <row r="62" spans="2:10" ht="22.5" customHeight="1" x14ac:dyDescent="0.5">
      <c r="B62" s="242" t="s">
        <v>320</v>
      </c>
      <c r="C62" s="771">
        <v>-90.4</v>
      </c>
      <c r="D62" s="771">
        <f t="shared" si="7"/>
        <v>-90.4</v>
      </c>
      <c r="E62" s="771">
        <f t="shared" si="7"/>
        <v>-90.4</v>
      </c>
      <c r="F62" s="356">
        <v>-87.7</v>
      </c>
      <c r="G62" s="357">
        <f t="shared" si="1"/>
        <v>-87.7</v>
      </c>
      <c r="H62" s="358">
        <f t="shared" si="2"/>
        <v>-87.7</v>
      </c>
      <c r="I62" s="359">
        <f t="shared" si="3"/>
        <v>-87.7</v>
      </c>
      <c r="J62" s="360">
        <v>-88.7</v>
      </c>
    </row>
    <row r="63" spans="2:10" x14ac:dyDescent="0.5">
      <c r="B63" s="46"/>
      <c r="C63" s="47"/>
      <c r="D63" s="47"/>
      <c r="E63" s="47"/>
      <c r="F63" s="47"/>
      <c r="G63" s="47"/>
      <c r="H63" s="47"/>
      <c r="I63" s="48"/>
      <c r="J63" s="48"/>
    </row>
    <row r="64" spans="2:10" x14ac:dyDescent="0.5">
      <c r="D64" s="17"/>
      <c r="E64" s="17"/>
      <c r="F64" s="248" t="s">
        <v>176</v>
      </c>
      <c r="G64" s="471"/>
      <c r="H64" s="17"/>
      <c r="I64" s="17"/>
      <c r="J64" s="36"/>
    </row>
    <row r="65" spans="4:10" x14ac:dyDescent="0.5">
      <c r="D65" s="17"/>
      <c r="E65" s="17"/>
      <c r="F65" s="248" t="s">
        <v>177</v>
      </c>
      <c r="G65" s="472"/>
      <c r="H65" s="17"/>
      <c r="I65" s="17"/>
      <c r="J65" s="36"/>
    </row>
    <row r="66" spans="4:10" x14ac:dyDescent="0.5">
      <c r="D66" s="17"/>
      <c r="E66" s="17"/>
      <c r="F66" s="248" t="s">
        <v>178</v>
      </c>
      <c r="G66" s="473"/>
      <c r="H66" s="17"/>
      <c r="I66" s="17"/>
      <c r="J66" s="36"/>
    </row>
    <row r="67" spans="4:10" x14ac:dyDescent="0.5">
      <c r="D67" s="36"/>
      <c r="E67" s="36"/>
      <c r="F67" s="248" t="s">
        <v>179</v>
      </c>
      <c r="G67" s="474"/>
      <c r="H67" s="36"/>
      <c r="I67" s="36"/>
      <c r="J67" s="36"/>
    </row>
  </sheetData>
  <sheetProtection algorithmName="SHA-512" hashValue="ML0e2HEL0rkkliMmr4tGhe5Lpk5KCQ727W2MO4YkRaNTfyjstkjFGa5yZH9rTVyKyemaXyeNcQFUoYGSThaBwg==" saltValue="MADjdOxlGa77Wid86yJAiA==" spinCount="100000" sheet="1" objects="1" scenarios="1" selectLockedCells="1"/>
  <mergeCells count="10">
    <mergeCell ref="C5:E5"/>
    <mergeCell ref="F5:I5"/>
    <mergeCell ref="C19:E19"/>
    <mergeCell ref="F19:I19"/>
    <mergeCell ref="C50:E50"/>
    <mergeCell ref="F50:I50"/>
    <mergeCell ref="C22:E22"/>
    <mergeCell ref="F22:I22"/>
    <mergeCell ref="C36:E36"/>
    <mergeCell ref="F36:I36"/>
  </mergeCells>
  <hyperlinks>
    <hyperlink ref="A1" location="INDEX!A1" display="INDEX" xr:uid="{00000000-0004-0000-1100-000000000000}"/>
  </hyperlinks>
  <pageMargins left="0.25" right="0.25" top="0.25" bottom="0.25" header="0.25" footer="0.25"/>
  <pageSetup fitToHeight="0" orientation="landscape" r:id="rId1"/>
  <rowBreaks count="1" manualBreakCount="1">
    <brk id="3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K141"/>
  <sheetViews>
    <sheetView zoomScaleNormal="100" workbookViewId="0"/>
  </sheetViews>
  <sheetFormatPr defaultRowHeight="14.35" x14ac:dyDescent="0.5"/>
  <cols>
    <col min="1" max="1" width="7.703125" customWidth="1"/>
    <col min="2" max="2" width="40.5859375" customWidth="1"/>
  </cols>
  <sheetData>
    <row r="1" spans="1:7" x14ac:dyDescent="0.5">
      <c r="A1" s="364" t="s">
        <v>575</v>
      </c>
    </row>
    <row r="2" spans="1:7" ht="20.25" customHeight="1" x14ac:dyDescent="0.5">
      <c r="B2" s="307" t="s">
        <v>676</v>
      </c>
    </row>
    <row r="3" spans="1:7" x14ac:dyDescent="0.5">
      <c r="B3" s="330" t="s">
        <v>175</v>
      </c>
      <c r="C3" s="302">
        <v>2022</v>
      </c>
      <c r="D3" s="302">
        <v>2023</v>
      </c>
      <c r="E3" s="302">
        <v>2024</v>
      </c>
      <c r="F3" s="302">
        <v>2025</v>
      </c>
      <c r="G3" s="302">
        <v>2026</v>
      </c>
    </row>
    <row r="4" spans="1:7" ht="12" customHeight="1" x14ac:dyDescent="0.5">
      <c r="B4" s="306" t="s">
        <v>180</v>
      </c>
      <c r="C4" s="784" t="s">
        <v>0</v>
      </c>
      <c r="D4" s="784" t="s">
        <v>0</v>
      </c>
      <c r="E4" s="784" t="s">
        <v>0</v>
      </c>
      <c r="F4" s="784" t="s">
        <v>0</v>
      </c>
      <c r="G4" s="784" t="s">
        <v>0</v>
      </c>
    </row>
    <row r="5" spans="1:7" ht="12" customHeight="1" x14ac:dyDescent="0.5">
      <c r="B5" s="331" t="s">
        <v>534</v>
      </c>
      <c r="C5" s="784" t="s">
        <v>0</v>
      </c>
      <c r="D5" s="784" t="s">
        <v>0</v>
      </c>
      <c r="E5" s="784" t="s">
        <v>0</v>
      </c>
      <c r="F5" s="784" t="s">
        <v>0</v>
      </c>
      <c r="G5" s="784" t="s">
        <v>0</v>
      </c>
    </row>
    <row r="6" spans="1:7" ht="12" customHeight="1" x14ac:dyDescent="0.5">
      <c r="B6" s="301" t="s">
        <v>181</v>
      </c>
      <c r="C6" s="784" t="s">
        <v>0</v>
      </c>
      <c r="D6" s="784" t="s">
        <v>0</v>
      </c>
      <c r="E6" s="784" t="s">
        <v>0</v>
      </c>
      <c r="F6" s="784" t="s">
        <v>0</v>
      </c>
      <c r="G6" s="784" t="s">
        <v>0</v>
      </c>
    </row>
    <row r="7" spans="1:7" ht="12" customHeight="1" x14ac:dyDescent="0.5">
      <c r="B7" s="300" t="s">
        <v>182</v>
      </c>
      <c r="C7" s="784" t="s">
        <v>0</v>
      </c>
      <c r="D7" s="784" t="s">
        <v>0</v>
      </c>
      <c r="E7" s="784" t="s">
        <v>0</v>
      </c>
      <c r="F7" s="784" t="s">
        <v>0</v>
      </c>
      <c r="G7" s="784" t="s">
        <v>0</v>
      </c>
    </row>
    <row r="8" spans="1:7" ht="12" customHeight="1" x14ac:dyDescent="0.5">
      <c r="B8" s="301" t="s">
        <v>183</v>
      </c>
      <c r="C8" s="784" t="s">
        <v>0</v>
      </c>
      <c r="D8" s="784" t="s">
        <v>0</v>
      </c>
      <c r="E8" s="784" t="s">
        <v>0</v>
      </c>
      <c r="F8" s="784" t="s">
        <v>0</v>
      </c>
      <c r="G8" s="784" t="s">
        <v>0</v>
      </c>
    </row>
    <row r="9" spans="1:7" ht="12" customHeight="1" x14ac:dyDescent="0.5">
      <c r="B9" s="301" t="s">
        <v>184</v>
      </c>
      <c r="C9" s="784" t="s">
        <v>0</v>
      </c>
      <c r="D9" s="784" t="s">
        <v>0</v>
      </c>
      <c r="E9" s="784" t="s">
        <v>0</v>
      </c>
      <c r="F9" s="784" t="s">
        <v>0</v>
      </c>
      <c r="G9" s="784" t="s">
        <v>0</v>
      </c>
    </row>
    <row r="10" spans="1:7" ht="12" customHeight="1" x14ac:dyDescent="0.5">
      <c r="B10" s="301" t="s">
        <v>185</v>
      </c>
      <c r="C10" s="784" t="s">
        <v>0</v>
      </c>
      <c r="D10" s="784" t="s">
        <v>0</v>
      </c>
      <c r="E10" s="784" t="s">
        <v>0</v>
      </c>
      <c r="F10" s="784" t="s">
        <v>0</v>
      </c>
      <c r="G10" s="784" t="s">
        <v>0</v>
      </c>
    </row>
    <row r="11" spans="1:7" ht="12" customHeight="1" x14ac:dyDescent="0.5">
      <c r="B11" s="301" t="s">
        <v>186</v>
      </c>
      <c r="C11" s="784" t="s">
        <v>0</v>
      </c>
      <c r="D11" s="784" t="s">
        <v>0</v>
      </c>
      <c r="E11" s="784" t="s">
        <v>0</v>
      </c>
      <c r="F11" s="784" t="s">
        <v>0</v>
      </c>
      <c r="G11" s="784" t="s">
        <v>0</v>
      </c>
    </row>
    <row r="12" spans="1:7" ht="12" customHeight="1" x14ac:dyDescent="0.5">
      <c r="B12" s="301" t="s">
        <v>187</v>
      </c>
      <c r="C12" s="784" t="s">
        <v>0</v>
      </c>
      <c r="D12" s="784" t="s">
        <v>0</v>
      </c>
      <c r="E12" s="784" t="s">
        <v>0</v>
      </c>
      <c r="F12" s="784" t="s">
        <v>0</v>
      </c>
      <c r="G12" s="784" t="s">
        <v>0</v>
      </c>
    </row>
    <row r="13" spans="1:7" ht="12" customHeight="1" x14ac:dyDescent="0.5">
      <c r="B13" s="301" t="s">
        <v>188</v>
      </c>
      <c r="C13" s="784" t="s">
        <v>0</v>
      </c>
      <c r="D13" s="784" t="s">
        <v>0</v>
      </c>
      <c r="E13" s="784" t="s">
        <v>0</v>
      </c>
      <c r="F13" s="784" t="s">
        <v>0</v>
      </c>
      <c r="G13" s="784" t="s">
        <v>0</v>
      </c>
    </row>
    <row r="14" spans="1:7" ht="12" customHeight="1" x14ac:dyDescent="0.5">
      <c r="B14" s="301" t="s">
        <v>189</v>
      </c>
      <c r="C14" s="784" t="s">
        <v>0</v>
      </c>
      <c r="D14" s="784" t="s">
        <v>0</v>
      </c>
      <c r="E14" s="784" t="s">
        <v>0</v>
      </c>
      <c r="F14" s="784" t="s">
        <v>0</v>
      </c>
      <c r="G14" s="784" t="s">
        <v>0</v>
      </c>
    </row>
    <row r="15" spans="1:7" ht="12" customHeight="1" x14ac:dyDescent="0.5">
      <c r="B15" s="300" t="s">
        <v>190</v>
      </c>
      <c r="C15" s="784" t="s">
        <v>0</v>
      </c>
      <c r="D15" s="784" t="s">
        <v>0</v>
      </c>
      <c r="E15" s="784" t="s">
        <v>0</v>
      </c>
      <c r="F15" s="784" t="s">
        <v>0</v>
      </c>
      <c r="G15" s="784" t="s">
        <v>0</v>
      </c>
    </row>
    <row r="16" spans="1:7" ht="12" customHeight="1" x14ac:dyDescent="0.5">
      <c r="B16" s="301" t="s">
        <v>191</v>
      </c>
      <c r="C16" s="784" t="s">
        <v>0</v>
      </c>
      <c r="D16" s="784" t="s">
        <v>0</v>
      </c>
      <c r="E16" s="784" t="s">
        <v>0</v>
      </c>
      <c r="F16" s="784" t="s">
        <v>0</v>
      </c>
      <c r="G16" s="784" t="s">
        <v>0</v>
      </c>
    </row>
    <row r="17" spans="1:7" ht="12" customHeight="1" x14ac:dyDescent="0.5">
      <c r="B17" s="301" t="s">
        <v>531</v>
      </c>
      <c r="C17" s="784" t="s">
        <v>0</v>
      </c>
      <c r="D17" s="784" t="s">
        <v>0</v>
      </c>
      <c r="E17" s="784" t="s">
        <v>0</v>
      </c>
      <c r="F17" s="784" t="s">
        <v>0</v>
      </c>
      <c r="G17" s="784" t="s">
        <v>0</v>
      </c>
    </row>
    <row r="18" spans="1:7" ht="12" customHeight="1" x14ac:dyDescent="0.5">
      <c r="B18" s="301" t="s">
        <v>192</v>
      </c>
      <c r="C18" s="784" t="s">
        <v>0</v>
      </c>
      <c r="D18" s="784" t="s">
        <v>0</v>
      </c>
      <c r="E18" s="784" t="s">
        <v>0</v>
      </c>
      <c r="F18" s="784" t="s">
        <v>0</v>
      </c>
      <c r="G18" s="784" t="s">
        <v>0</v>
      </c>
    </row>
    <row r="19" spans="1:7" ht="12" customHeight="1" x14ac:dyDescent="0.5">
      <c r="B19" s="301" t="s">
        <v>185</v>
      </c>
      <c r="C19" s="784" t="s">
        <v>0</v>
      </c>
      <c r="D19" s="784" t="s">
        <v>0</v>
      </c>
      <c r="E19" s="784" t="s">
        <v>0</v>
      </c>
      <c r="F19" s="784" t="s">
        <v>0</v>
      </c>
      <c r="G19" s="784" t="s">
        <v>0</v>
      </c>
    </row>
    <row r="20" spans="1:7" ht="12" customHeight="1" x14ac:dyDescent="0.5">
      <c r="B20" s="301" t="s">
        <v>193</v>
      </c>
      <c r="C20" s="784" t="s">
        <v>0</v>
      </c>
      <c r="D20" s="784" t="s">
        <v>0</v>
      </c>
      <c r="E20" s="784" t="s">
        <v>0</v>
      </c>
      <c r="F20" s="784" t="s">
        <v>0</v>
      </c>
      <c r="G20" s="784" t="s">
        <v>0</v>
      </c>
    </row>
    <row r="21" spans="1:7" ht="12" customHeight="1" x14ac:dyDescent="0.5">
      <c r="B21" s="301" t="s">
        <v>194</v>
      </c>
      <c r="C21" s="784" t="s">
        <v>0</v>
      </c>
      <c r="D21" s="784" t="s">
        <v>0</v>
      </c>
      <c r="E21" s="784" t="s">
        <v>0</v>
      </c>
      <c r="F21" s="784" t="s">
        <v>0</v>
      </c>
      <c r="G21" s="784" t="s">
        <v>0</v>
      </c>
    </row>
    <row r="22" spans="1:7" ht="12" customHeight="1" x14ac:dyDescent="0.5">
      <c r="B22" s="301" t="s">
        <v>195</v>
      </c>
      <c r="C22" s="784" t="s">
        <v>0</v>
      </c>
      <c r="D22" s="784" t="s">
        <v>0</v>
      </c>
      <c r="E22" s="784" t="s">
        <v>0</v>
      </c>
      <c r="F22" s="784" t="s">
        <v>0</v>
      </c>
      <c r="G22" s="784" t="s">
        <v>0</v>
      </c>
    </row>
    <row r="23" spans="1:7" ht="12" customHeight="1" x14ac:dyDescent="0.5">
      <c r="B23" s="301" t="s">
        <v>196</v>
      </c>
      <c r="C23" s="784" t="s">
        <v>0</v>
      </c>
      <c r="D23" s="784" t="s">
        <v>0</v>
      </c>
      <c r="E23" s="784" t="s">
        <v>0</v>
      </c>
      <c r="F23" s="784" t="s">
        <v>0</v>
      </c>
      <c r="G23" s="784" t="s">
        <v>0</v>
      </c>
    </row>
    <row r="24" spans="1:7" ht="12" customHeight="1" x14ac:dyDescent="0.5">
      <c r="B24" s="301" t="s">
        <v>197</v>
      </c>
      <c r="C24" s="784" t="s">
        <v>0</v>
      </c>
      <c r="D24" s="784" t="s">
        <v>0</v>
      </c>
      <c r="E24" s="784" t="s">
        <v>0</v>
      </c>
      <c r="F24" s="784" t="s">
        <v>0</v>
      </c>
      <c r="G24" s="784" t="s">
        <v>0</v>
      </c>
    </row>
    <row r="25" spans="1:7" ht="12" customHeight="1" x14ac:dyDescent="0.5">
      <c r="B25" s="301" t="s">
        <v>198</v>
      </c>
      <c r="C25" s="784" t="s">
        <v>0</v>
      </c>
      <c r="D25" s="784" t="s">
        <v>0</v>
      </c>
      <c r="E25" s="784" t="s">
        <v>0</v>
      </c>
      <c r="F25" s="784" t="s">
        <v>0</v>
      </c>
      <c r="G25" s="784" t="s">
        <v>0</v>
      </c>
    </row>
    <row r="26" spans="1:7" ht="12" customHeight="1" x14ac:dyDescent="0.5">
      <c r="B26" s="301" t="s">
        <v>199</v>
      </c>
      <c r="C26" s="784" t="s">
        <v>0</v>
      </c>
      <c r="D26" s="784" t="s">
        <v>0</v>
      </c>
      <c r="E26" s="784" t="s">
        <v>0</v>
      </c>
      <c r="F26" s="784" t="s">
        <v>0</v>
      </c>
      <c r="G26" s="784" t="s">
        <v>0</v>
      </c>
    </row>
    <row r="27" spans="1:7" ht="12" customHeight="1" x14ac:dyDescent="0.5">
      <c r="B27" s="301" t="s">
        <v>200</v>
      </c>
      <c r="C27" s="784" t="s">
        <v>0</v>
      </c>
      <c r="D27" s="784" t="s">
        <v>0</v>
      </c>
      <c r="E27" s="784" t="s">
        <v>0</v>
      </c>
      <c r="F27" s="784" t="s">
        <v>0</v>
      </c>
      <c r="G27" s="784" t="s">
        <v>0</v>
      </c>
    </row>
    <row r="28" spans="1:7" ht="12" customHeight="1" x14ac:dyDescent="0.5">
      <c r="B28" s="785" t="s">
        <v>201</v>
      </c>
      <c r="C28" s="786" t="s">
        <v>0</v>
      </c>
      <c r="D28" s="786" t="s">
        <v>0</v>
      </c>
      <c r="E28" s="786" t="s">
        <v>0</v>
      </c>
      <c r="F28" s="786" t="s">
        <v>0</v>
      </c>
      <c r="G28" s="786" t="s">
        <v>0</v>
      </c>
    </row>
    <row r="29" spans="1:7" x14ac:dyDescent="0.5">
      <c r="B29" s="16"/>
      <c r="C29" s="17"/>
      <c r="D29" s="17"/>
      <c r="E29" s="17"/>
      <c r="F29" s="17"/>
      <c r="G29" s="17"/>
    </row>
    <row r="30" spans="1:7" ht="12" customHeight="1" x14ac:dyDescent="0.5">
      <c r="B30" s="787" t="s">
        <v>545</v>
      </c>
      <c r="C30" s="788"/>
      <c r="D30" s="788"/>
      <c r="E30" s="788"/>
      <c r="F30" s="788"/>
      <c r="G30" s="788"/>
    </row>
    <row r="31" spans="1:7" ht="12" customHeight="1" x14ac:dyDescent="0.5">
      <c r="A31" s="5"/>
      <c r="B31" s="298" t="s">
        <v>202</v>
      </c>
      <c r="C31" s="271">
        <v>35</v>
      </c>
      <c r="D31" s="271">
        <v>35</v>
      </c>
      <c r="E31" s="271">
        <v>35</v>
      </c>
      <c r="F31" s="283">
        <v>25</v>
      </c>
      <c r="G31" s="261">
        <v>25</v>
      </c>
    </row>
    <row r="32" spans="1:7" ht="12" customHeight="1" x14ac:dyDescent="0.5">
      <c r="A32" s="5"/>
      <c r="B32" s="299" t="s">
        <v>203</v>
      </c>
      <c r="C32" s="264"/>
      <c r="D32" s="264"/>
      <c r="E32" s="264"/>
      <c r="F32" s="284"/>
      <c r="G32" s="395"/>
    </row>
    <row r="33" spans="1:11" ht="12" customHeight="1" x14ac:dyDescent="0.5">
      <c r="A33" s="5"/>
      <c r="B33" s="298" t="s">
        <v>239</v>
      </c>
      <c r="C33" s="265">
        <v>700</v>
      </c>
      <c r="D33" s="265">
        <v>700</v>
      </c>
      <c r="E33" s="265">
        <v>700</v>
      </c>
      <c r="F33" s="283">
        <v>850</v>
      </c>
      <c r="G33" s="261">
        <v>850</v>
      </c>
      <c r="I33" s="10"/>
      <c r="J33" s="10"/>
      <c r="K33" s="10"/>
    </row>
    <row r="34" spans="1:11" ht="12" customHeight="1" x14ac:dyDescent="0.5">
      <c r="A34" s="5"/>
      <c r="B34" s="298" t="s">
        <v>204</v>
      </c>
      <c r="C34" s="271">
        <v>1</v>
      </c>
      <c r="D34" s="271">
        <v>1</v>
      </c>
      <c r="E34" s="271">
        <v>1</v>
      </c>
      <c r="F34" s="283">
        <v>0.5</v>
      </c>
      <c r="G34" s="261">
        <v>0.5</v>
      </c>
    </row>
    <row r="35" spans="1:11" ht="12" customHeight="1" x14ac:dyDescent="0.5">
      <c r="A35" s="5"/>
      <c r="B35" s="298" t="s">
        <v>240</v>
      </c>
      <c r="C35" s="271">
        <v>67.5</v>
      </c>
      <c r="D35" s="271">
        <v>67.5</v>
      </c>
      <c r="E35" s="271">
        <v>67.5</v>
      </c>
      <c r="F35" s="283">
        <v>70</v>
      </c>
      <c r="G35" s="261">
        <v>70</v>
      </c>
    </row>
    <row r="36" spans="1:11" ht="12" customHeight="1" x14ac:dyDescent="0.5">
      <c r="A36" s="5"/>
      <c r="B36" s="298" t="s">
        <v>241</v>
      </c>
      <c r="C36" s="271">
        <v>2.5</v>
      </c>
      <c r="D36" s="271">
        <v>2.5</v>
      </c>
      <c r="E36" s="271">
        <v>2.5</v>
      </c>
      <c r="F36" s="283">
        <v>2.5</v>
      </c>
      <c r="G36" s="261">
        <v>2.5</v>
      </c>
    </row>
    <row r="37" spans="1:11" ht="12" customHeight="1" x14ac:dyDescent="0.5">
      <c r="A37" s="5"/>
      <c r="B37" s="298" t="s">
        <v>205</v>
      </c>
      <c r="C37" s="285">
        <v>0.25</v>
      </c>
      <c r="D37" s="285">
        <v>0.25</v>
      </c>
      <c r="E37" s="285">
        <v>0.25</v>
      </c>
      <c r="F37" s="283">
        <v>0.2</v>
      </c>
      <c r="G37" s="261">
        <v>0.2</v>
      </c>
    </row>
    <row r="38" spans="1:11" ht="12" customHeight="1" x14ac:dyDescent="0.5">
      <c r="A38" s="5"/>
      <c r="B38" s="298" t="s">
        <v>206</v>
      </c>
      <c r="C38" s="271">
        <v>18</v>
      </c>
      <c r="D38" s="271">
        <v>18</v>
      </c>
      <c r="E38" s="271">
        <v>18</v>
      </c>
      <c r="F38" s="283">
        <v>19</v>
      </c>
      <c r="G38" s="261">
        <v>19</v>
      </c>
    </row>
    <row r="39" spans="1:11" ht="12" customHeight="1" x14ac:dyDescent="0.5">
      <c r="A39" s="5"/>
      <c r="B39" s="298" t="s">
        <v>207</v>
      </c>
      <c r="C39" s="285">
        <v>0.6</v>
      </c>
      <c r="D39" s="285">
        <v>0.6</v>
      </c>
      <c r="E39" s="285">
        <v>0.6</v>
      </c>
      <c r="F39" s="283">
        <v>0.5</v>
      </c>
      <c r="G39" s="261">
        <v>0.5</v>
      </c>
    </row>
    <row r="40" spans="1:11" ht="12" customHeight="1" x14ac:dyDescent="0.5">
      <c r="A40" s="5"/>
      <c r="B40" s="298" t="s">
        <v>208</v>
      </c>
      <c r="C40" s="271">
        <v>14</v>
      </c>
      <c r="D40" s="271">
        <v>14</v>
      </c>
      <c r="E40" s="271">
        <v>14</v>
      </c>
      <c r="F40" s="283">
        <v>16</v>
      </c>
      <c r="G40" s="261">
        <v>16</v>
      </c>
    </row>
    <row r="41" spans="1:11" ht="12" customHeight="1" x14ac:dyDescent="0.5">
      <c r="A41" s="5"/>
      <c r="B41" s="298" t="s">
        <v>209</v>
      </c>
      <c r="C41" s="267">
        <v>1.1000000000000001</v>
      </c>
      <c r="D41" s="267">
        <v>1.1000000000000001</v>
      </c>
      <c r="E41" s="267">
        <v>1.1000000000000001</v>
      </c>
      <c r="F41" s="283">
        <v>0.9</v>
      </c>
      <c r="G41" s="261">
        <v>0.9</v>
      </c>
    </row>
    <row r="42" spans="1:11" ht="12" customHeight="1" x14ac:dyDescent="0.5">
      <c r="A42" s="5"/>
      <c r="B42" s="298" t="s">
        <v>210</v>
      </c>
      <c r="C42" s="267">
        <v>13</v>
      </c>
      <c r="D42" s="267">
        <v>13</v>
      </c>
      <c r="E42" s="267">
        <v>13</v>
      </c>
      <c r="F42" s="283">
        <v>15</v>
      </c>
      <c r="G42" s="261">
        <v>15</v>
      </c>
    </row>
    <row r="43" spans="1:11" ht="12" customHeight="1" x14ac:dyDescent="0.5">
      <c r="A43" s="5"/>
      <c r="B43" s="296" t="s">
        <v>211</v>
      </c>
      <c r="C43" s="286">
        <v>2</v>
      </c>
      <c r="D43" s="286">
        <v>2</v>
      </c>
      <c r="E43" s="286">
        <v>2</v>
      </c>
      <c r="F43" s="283">
        <v>1.5</v>
      </c>
      <c r="G43" s="261">
        <v>1.5</v>
      </c>
    </row>
    <row r="44" spans="1:11" ht="12" customHeight="1" x14ac:dyDescent="0.5">
      <c r="B44" s="296"/>
      <c r="C44" s="286"/>
      <c r="D44" s="286"/>
      <c r="E44" s="286"/>
      <c r="F44" s="283"/>
      <c r="G44" s="261"/>
    </row>
    <row r="45" spans="1:11" ht="12" customHeight="1" x14ac:dyDescent="0.5">
      <c r="A45" s="5"/>
      <c r="B45" s="296" t="s">
        <v>212</v>
      </c>
      <c r="C45" s="286">
        <v>3</v>
      </c>
      <c r="D45" s="286">
        <v>3</v>
      </c>
      <c r="E45" s="286">
        <v>3</v>
      </c>
      <c r="F45" s="283">
        <v>2</v>
      </c>
      <c r="G45" s="261">
        <v>2</v>
      </c>
    </row>
    <row r="46" spans="1:11" ht="12" customHeight="1" x14ac:dyDescent="0.5">
      <c r="A46" s="5"/>
      <c r="B46" s="296" t="s">
        <v>213</v>
      </c>
      <c r="C46" s="286">
        <v>11.5</v>
      </c>
      <c r="D46" s="286">
        <v>11.5</v>
      </c>
      <c r="E46" s="286">
        <v>11.5</v>
      </c>
      <c r="F46" s="283">
        <v>13</v>
      </c>
      <c r="G46" s="261">
        <v>13</v>
      </c>
    </row>
    <row r="47" spans="1:11" ht="12" customHeight="1" x14ac:dyDescent="0.5">
      <c r="A47" s="5"/>
      <c r="B47" s="296" t="s">
        <v>214</v>
      </c>
      <c r="C47" s="286">
        <v>5</v>
      </c>
      <c r="D47" s="286">
        <v>5</v>
      </c>
      <c r="E47" s="286">
        <v>5</v>
      </c>
      <c r="F47" s="283">
        <v>4</v>
      </c>
      <c r="G47" s="261">
        <v>4</v>
      </c>
    </row>
    <row r="48" spans="1:11" ht="12" customHeight="1" x14ac:dyDescent="0.5">
      <c r="A48" s="5"/>
      <c r="B48" s="296" t="s">
        <v>215</v>
      </c>
      <c r="C48" s="286">
        <v>10</v>
      </c>
      <c r="D48" s="286">
        <v>10</v>
      </c>
      <c r="E48" s="286">
        <v>10</v>
      </c>
      <c r="F48" s="283">
        <v>12</v>
      </c>
      <c r="G48" s="261">
        <v>12</v>
      </c>
    </row>
    <row r="49" spans="1:7" ht="12" customHeight="1" x14ac:dyDescent="0.5">
      <c r="B49" s="290" t="s">
        <v>242</v>
      </c>
      <c r="C49" s="19"/>
      <c r="D49" s="19"/>
      <c r="E49" s="19"/>
      <c r="F49" s="15"/>
      <c r="G49" s="14"/>
    </row>
    <row r="50" spans="1:7" ht="12" customHeight="1" x14ac:dyDescent="0.5">
      <c r="A50" s="5"/>
      <c r="B50" s="295" t="s">
        <v>243</v>
      </c>
      <c r="C50" s="265">
        <v>1000</v>
      </c>
      <c r="D50" s="265">
        <v>1000</v>
      </c>
      <c r="E50" s="265">
        <v>1000</v>
      </c>
      <c r="F50" s="266">
        <v>1200</v>
      </c>
      <c r="G50" s="396">
        <v>1200</v>
      </c>
    </row>
    <row r="51" spans="1:7" ht="12" customHeight="1" x14ac:dyDescent="0.5">
      <c r="A51" s="5"/>
      <c r="B51" s="295" t="s">
        <v>216</v>
      </c>
      <c r="C51" s="268">
        <v>2</v>
      </c>
      <c r="D51" s="268">
        <v>2</v>
      </c>
      <c r="E51" s="268">
        <v>2</v>
      </c>
      <c r="F51" s="269">
        <v>1.5</v>
      </c>
      <c r="G51" s="397">
        <v>1.5</v>
      </c>
    </row>
    <row r="52" spans="1:7" ht="12" customHeight="1" x14ac:dyDescent="0.5">
      <c r="A52" s="5"/>
      <c r="B52" s="295" t="s">
        <v>244</v>
      </c>
      <c r="C52" s="271">
        <v>800</v>
      </c>
      <c r="D52" s="271">
        <v>800</v>
      </c>
      <c r="E52" s="271">
        <v>800</v>
      </c>
      <c r="F52" s="272">
        <v>1000</v>
      </c>
      <c r="G52" s="398">
        <v>1000</v>
      </c>
    </row>
    <row r="53" spans="1:7" ht="12" customHeight="1" x14ac:dyDescent="0.5">
      <c r="A53" s="5"/>
      <c r="B53" s="295" t="s">
        <v>245</v>
      </c>
      <c r="C53" s="271">
        <v>2.5</v>
      </c>
      <c r="D53" s="271">
        <v>2.5</v>
      </c>
      <c r="E53" s="271">
        <v>2.5</v>
      </c>
      <c r="F53" s="273">
        <v>2.5</v>
      </c>
      <c r="G53" s="399">
        <v>2.5</v>
      </c>
    </row>
    <row r="54" spans="1:7" ht="12" customHeight="1" x14ac:dyDescent="0.5">
      <c r="A54" s="5"/>
      <c r="B54" s="295" t="s">
        <v>246</v>
      </c>
      <c r="C54" s="264">
        <v>500</v>
      </c>
      <c r="D54" s="264">
        <v>500</v>
      </c>
      <c r="E54" s="264">
        <v>500</v>
      </c>
      <c r="F54" s="274">
        <v>500</v>
      </c>
      <c r="G54" s="400">
        <v>500</v>
      </c>
    </row>
    <row r="55" spans="1:7" ht="12" customHeight="1" x14ac:dyDescent="0.5">
      <c r="A55" s="5"/>
      <c r="B55" s="295" t="s">
        <v>217</v>
      </c>
      <c r="C55" s="270">
        <v>60</v>
      </c>
      <c r="D55" s="270">
        <v>60</v>
      </c>
      <c r="E55" s="270">
        <v>60</v>
      </c>
      <c r="F55" s="275">
        <v>60</v>
      </c>
      <c r="G55" s="401">
        <v>60</v>
      </c>
    </row>
    <row r="56" spans="1:7" ht="12" customHeight="1" x14ac:dyDescent="0.5">
      <c r="A56" s="5"/>
      <c r="B56" s="295" t="s">
        <v>247</v>
      </c>
      <c r="C56" s="276">
        <v>13</v>
      </c>
      <c r="D56" s="276">
        <v>13</v>
      </c>
      <c r="E56" s="276">
        <v>13</v>
      </c>
      <c r="F56" s="277">
        <v>15</v>
      </c>
      <c r="G56" s="402">
        <v>15</v>
      </c>
    </row>
    <row r="57" spans="1:7" ht="12" customHeight="1" x14ac:dyDescent="0.5">
      <c r="A57" s="5"/>
      <c r="B57" s="295" t="s">
        <v>248</v>
      </c>
      <c r="C57" s="270">
        <v>400</v>
      </c>
      <c r="D57" s="270">
        <v>400</v>
      </c>
      <c r="E57" s="270">
        <v>400</v>
      </c>
      <c r="F57" s="275">
        <v>400</v>
      </c>
      <c r="G57" s="401">
        <v>400</v>
      </c>
    </row>
    <row r="58" spans="1:7" ht="12" customHeight="1" x14ac:dyDescent="0.5">
      <c r="A58" s="5"/>
      <c r="B58" s="295" t="s">
        <v>218</v>
      </c>
      <c r="C58" s="278">
        <v>50</v>
      </c>
      <c r="D58" s="278">
        <v>50</v>
      </c>
      <c r="E58" s="278">
        <v>50</v>
      </c>
      <c r="F58" s="279">
        <v>60</v>
      </c>
      <c r="G58" s="282">
        <v>60</v>
      </c>
    </row>
    <row r="59" spans="1:7" ht="12" customHeight="1" x14ac:dyDescent="0.5">
      <c r="A59" s="5"/>
      <c r="B59" s="295" t="s">
        <v>249</v>
      </c>
      <c r="C59" s="280">
        <v>12</v>
      </c>
      <c r="D59" s="280">
        <v>12</v>
      </c>
      <c r="E59" s="280">
        <v>12</v>
      </c>
      <c r="F59" s="279">
        <v>14</v>
      </c>
      <c r="G59" s="282">
        <v>14</v>
      </c>
    </row>
    <row r="60" spans="1:7" ht="12" customHeight="1" x14ac:dyDescent="0.5">
      <c r="A60" s="5"/>
      <c r="B60" s="296" t="s">
        <v>250</v>
      </c>
      <c r="C60" s="280">
        <v>350</v>
      </c>
      <c r="D60" s="280">
        <v>350</v>
      </c>
      <c r="E60" s="280">
        <v>350</v>
      </c>
      <c r="F60" s="281">
        <v>350</v>
      </c>
      <c r="G60" s="280">
        <v>350</v>
      </c>
    </row>
    <row r="61" spans="1:7" ht="12" customHeight="1" x14ac:dyDescent="0.5">
      <c r="A61" s="5"/>
      <c r="B61" s="296" t="s">
        <v>219</v>
      </c>
      <c r="C61" s="280">
        <v>40</v>
      </c>
      <c r="D61" s="280">
        <v>40</v>
      </c>
      <c r="E61" s="280">
        <v>40</v>
      </c>
      <c r="F61" s="279">
        <v>50</v>
      </c>
      <c r="G61" s="282">
        <v>50</v>
      </c>
    </row>
    <row r="62" spans="1:7" ht="12" customHeight="1" x14ac:dyDescent="0.5">
      <c r="A62" s="5"/>
      <c r="B62" s="296" t="s">
        <v>251</v>
      </c>
      <c r="C62" s="280">
        <v>10.5</v>
      </c>
      <c r="D62" s="280">
        <v>10.5</v>
      </c>
      <c r="E62" s="280">
        <v>10.5</v>
      </c>
      <c r="F62" s="279">
        <v>12</v>
      </c>
      <c r="G62" s="282">
        <v>12</v>
      </c>
    </row>
    <row r="63" spans="1:7" ht="12" customHeight="1" x14ac:dyDescent="0.5">
      <c r="A63" s="5"/>
      <c r="B63" s="296" t="s">
        <v>252</v>
      </c>
      <c r="C63" s="280">
        <v>350</v>
      </c>
      <c r="D63" s="280">
        <v>350</v>
      </c>
      <c r="E63" s="280">
        <v>350</v>
      </c>
      <c r="F63" s="281">
        <v>350</v>
      </c>
      <c r="G63" s="280">
        <v>350</v>
      </c>
    </row>
    <row r="64" spans="1:7" ht="12" customHeight="1" x14ac:dyDescent="0.5">
      <c r="A64" s="5"/>
      <c r="B64" s="296" t="s">
        <v>220</v>
      </c>
      <c r="C64" s="280">
        <v>30</v>
      </c>
      <c r="D64" s="280">
        <v>30</v>
      </c>
      <c r="E64" s="280">
        <v>30</v>
      </c>
      <c r="F64" s="279">
        <v>40</v>
      </c>
      <c r="G64" s="282">
        <v>40</v>
      </c>
    </row>
    <row r="65" spans="1:11" ht="12" customHeight="1" x14ac:dyDescent="0.5">
      <c r="A65" s="5"/>
      <c r="B65" s="297" t="s">
        <v>253</v>
      </c>
      <c r="C65" s="280">
        <v>9</v>
      </c>
      <c r="D65" s="280">
        <v>9</v>
      </c>
      <c r="E65" s="280">
        <v>9</v>
      </c>
      <c r="F65" s="282">
        <v>11</v>
      </c>
      <c r="G65" s="282">
        <v>11</v>
      </c>
    </row>
    <row r="66" spans="1:11" ht="12" customHeight="1" x14ac:dyDescent="0.5">
      <c r="B66" s="20" t="s">
        <v>533</v>
      </c>
      <c r="C66" s="17"/>
      <c r="D66" s="17"/>
      <c r="E66" s="17"/>
      <c r="F66" s="17"/>
      <c r="G66" s="17"/>
    </row>
    <row r="67" spans="1:11" ht="12" customHeight="1" x14ac:dyDescent="0.5">
      <c r="B67" s="21"/>
      <c r="C67" s="23"/>
      <c r="D67" s="23"/>
      <c r="E67" s="17"/>
      <c r="F67" s="17"/>
      <c r="G67" s="17"/>
    </row>
    <row r="68" spans="1:11" ht="12" customHeight="1" x14ac:dyDescent="0.5">
      <c r="B68" s="305" t="s">
        <v>544</v>
      </c>
      <c r="C68" s="25"/>
      <c r="D68" s="24"/>
      <c r="E68" s="258"/>
      <c r="F68" s="259"/>
      <c r="G68" s="18"/>
    </row>
    <row r="69" spans="1:11" ht="12" customHeight="1" x14ac:dyDescent="0.5">
      <c r="A69" s="5"/>
      <c r="B69" s="293" t="s">
        <v>221</v>
      </c>
      <c r="C69" s="261">
        <v>80</v>
      </c>
      <c r="D69" s="261">
        <v>80</v>
      </c>
      <c r="E69" s="261">
        <v>80</v>
      </c>
      <c r="F69" s="261">
        <v>80</v>
      </c>
      <c r="G69" s="261">
        <v>80</v>
      </c>
      <c r="I69" s="10"/>
      <c r="J69" s="10"/>
      <c r="K69" s="10"/>
    </row>
    <row r="70" spans="1:11" ht="12" customHeight="1" x14ac:dyDescent="0.5">
      <c r="B70" s="294" t="s">
        <v>182</v>
      </c>
      <c r="C70" s="26"/>
      <c r="D70" s="26"/>
      <c r="E70" s="27"/>
      <c r="F70" s="27"/>
      <c r="G70" s="28"/>
    </row>
    <row r="71" spans="1:11" ht="12" customHeight="1" x14ac:dyDescent="0.5">
      <c r="A71" s="5"/>
      <c r="B71" s="291" t="s">
        <v>254</v>
      </c>
      <c r="C71" s="263">
        <v>200</v>
      </c>
      <c r="D71" s="263">
        <v>200</v>
      </c>
      <c r="E71" s="263">
        <v>200</v>
      </c>
      <c r="F71" s="263">
        <v>200</v>
      </c>
      <c r="G71" s="263">
        <v>200</v>
      </c>
    </row>
    <row r="72" spans="1:11" ht="12" customHeight="1" x14ac:dyDescent="0.5">
      <c r="A72" s="5"/>
      <c r="B72" s="292" t="s">
        <v>204</v>
      </c>
      <c r="C72" s="260">
        <v>3</v>
      </c>
      <c r="D72" s="260">
        <v>3</v>
      </c>
      <c r="E72" s="260">
        <v>3</v>
      </c>
      <c r="F72" s="260">
        <v>3</v>
      </c>
      <c r="G72" s="260">
        <v>3</v>
      </c>
    </row>
    <row r="73" spans="1:11" ht="12" customHeight="1" x14ac:dyDescent="0.5">
      <c r="A73" s="5"/>
      <c r="B73" s="292" t="s">
        <v>245</v>
      </c>
      <c r="C73" s="260">
        <v>0.65</v>
      </c>
      <c r="D73" s="260">
        <v>0.65</v>
      </c>
      <c r="E73" s="260">
        <v>0.65</v>
      </c>
      <c r="F73" s="260">
        <v>0.65</v>
      </c>
      <c r="G73" s="260">
        <v>0.65</v>
      </c>
    </row>
    <row r="74" spans="1:11" ht="12" customHeight="1" x14ac:dyDescent="0.5">
      <c r="A74" s="5"/>
      <c r="B74" s="292" t="s">
        <v>255</v>
      </c>
      <c r="C74" s="261">
        <v>0.6</v>
      </c>
      <c r="D74" s="261">
        <v>0.6</v>
      </c>
      <c r="E74" s="261">
        <v>0.6</v>
      </c>
      <c r="F74" s="261">
        <v>0.6</v>
      </c>
      <c r="G74" s="261">
        <v>0.6</v>
      </c>
    </row>
    <row r="75" spans="1:11" ht="12" customHeight="1" x14ac:dyDescent="0.5">
      <c r="A75" s="5"/>
      <c r="B75" s="292" t="s">
        <v>222</v>
      </c>
      <c r="C75" s="261">
        <v>17</v>
      </c>
      <c r="D75" s="261">
        <v>17</v>
      </c>
      <c r="E75" s="261">
        <v>17</v>
      </c>
      <c r="F75" s="261">
        <v>17</v>
      </c>
      <c r="G75" s="261">
        <v>17</v>
      </c>
    </row>
    <row r="76" spans="1:11" ht="12" customHeight="1" x14ac:dyDescent="0.5">
      <c r="A76" s="5"/>
      <c r="B76" s="292" t="s">
        <v>256</v>
      </c>
      <c r="C76" s="261">
        <v>0.8</v>
      </c>
      <c r="D76" s="261">
        <v>0.8</v>
      </c>
      <c r="E76" s="261">
        <v>0.8</v>
      </c>
      <c r="F76" s="261">
        <v>0.8</v>
      </c>
      <c r="G76" s="261">
        <v>0.8</v>
      </c>
    </row>
    <row r="77" spans="1:11" ht="12" customHeight="1" x14ac:dyDescent="0.5">
      <c r="A77" s="5"/>
      <c r="B77" s="292" t="s">
        <v>223</v>
      </c>
      <c r="C77" s="261">
        <v>15</v>
      </c>
      <c r="D77" s="261">
        <v>15</v>
      </c>
      <c r="E77" s="261">
        <v>15</v>
      </c>
      <c r="F77" s="261">
        <v>15</v>
      </c>
      <c r="G77" s="261">
        <v>15</v>
      </c>
    </row>
    <row r="78" spans="1:11" ht="12" customHeight="1" x14ac:dyDescent="0.5">
      <c r="A78" s="5"/>
      <c r="B78" s="292" t="s">
        <v>257</v>
      </c>
      <c r="C78" s="261">
        <v>1.5</v>
      </c>
      <c r="D78" s="261">
        <v>1.5</v>
      </c>
      <c r="E78" s="261">
        <v>1.5</v>
      </c>
      <c r="F78" s="261">
        <v>1.5</v>
      </c>
      <c r="G78" s="261">
        <v>1.5</v>
      </c>
    </row>
    <row r="79" spans="1:11" ht="12" customHeight="1" x14ac:dyDescent="0.5">
      <c r="A79" s="5"/>
      <c r="B79" s="292" t="s">
        <v>224</v>
      </c>
      <c r="C79" s="261">
        <v>11</v>
      </c>
      <c r="D79" s="261">
        <v>11</v>
      </c>
      <c r="E79" s="261">
        <v>11</v>
      </c>
      <c r="F79" s="261">
        <v>11</v>
      </c>
      <c r="G79" s="261">
        <v>11</v>
      </c>
    </row>
    <row r="80" spans="1:11" ht="12" customHeight="1" x14ac:dyDescent="0.5">
      <c r="A80" s="5"/>
      <c r="B80" s="292" t="s">
        <v>258</v>
      </c>
      <c r="C80" s="261">
        <v>2.2000000000000002</v>
      </c>
      <c r="D80" s="261">
        <v>2.2000000000000002</v>
      </c>
      <c r="E80" s="261">
        <v>2.2000000000000002</v>
      </c>
      <c r="F80" s="261">
        <v>2.2000000000000002</v>
      </c>
      <c r="G80" s="261">
        <v>2.2000000000000002</v>
      </c>
    </row>
    <row r="81" spans="1:7" ht="12" customHeight="1" x14ac:dyDescent="0.5">
      <c r="A81" s="5"/>
      <c r="B81" s="405" t="s">
        <v>225</v>
      </c>
      <c r="C81" s="261">
        <v>10</v>
      </c>
      <c r="D81" s="261">
        <v>10</v>
      </c>
      <c r="E81" s="261">
        <v>10</v>
      </c>
      <c r="F81" s="261">
        <v>10</v>
      </c>
      <c r="G81" s="261">
        <v>10</v>
      </c>
    </row>
    <row r="82" spans="1:7" ht="12" customHeight="1" x14ac:dyDescent="0.5">
      <c r="B82" s="29" t="s">
        <v>190</v>
      </c>
      <c r="C82" s="30"/>
      <c r="D82" s="30"/>
      <c r="E82" s="30"/>
      <c r="F82" s="30"/>
      <c r="G82" s="30"/>
    </row>
    <row r="83" spans="1:7" ht="12" customHeight="1" x14ac:dyDescent="0.5">
      <c r="B83" s="291" t="s">
        <v>243</v>
      </c>
      <c r="C83" s="261">
        <v>350</v>
      </c>
      <c r="D83" s="406">
        <v>450</v>
      </c>
      <c r="E83" s="406">
        <v>450</v>
      </c>
      <c r="F83" s="406">
        <v>450</v>
      </c>
      <c r="G83" s="406">
        <v>500</v>
      </c>
    </row>
    <row r="84" spans="1:7" ht="12" customHeight="1" x14ac:dyDescent="0.5">
      <c r="B84" s="291" t="s">
        <v>243</v>
      </c>
      <c r="C84" s="260">
        <v>300</v>
      </c>
      <c r="D84" s="260">
        <v>300</v>
      </c>
      <c r="E84" s="260">
        <v>300</v>
      </c>
      <c r="F84" s="260">
        <v>300</v>
      </c>
      <c r="G84" s="260">
        <v>300</v>
      </c>
    </row>
    <row r="85" spans="1:7" ht="12" customHeight="1" x14ac:dyDescent="0.5">
      <c r="B85" s="292" t="s">
        <v>740</v>
      </c>
      <c r="C85" s="261">
        <v>30</v>
      </c>
      <c r="D85" s="406">
        <v>20</v>
      </c>
      <c r="E85" s="406">
        <v>20</v>
      </c>
      <c r="F85" s="406">
        <v>20</v>
      </c>
      <c r="G85" s="406">
        <v>10</v>
      </c>
    </row>
    <row r="86" spans="1:7" ht="12" customHeight="1" x14ac:dyDescent="0.5">
      <c r="B86" s="292" t="s">
        <v>740</v>
      </c>
      <c r="C86" s="260">
        <v>40</v>
      </c>
      <c r="D86" s="260">
        <v>40</v>
      </c>
      <c r="E86" s="260">
        <v>40</v>
      </c>
      <c r="F86" s="260">
        <v>40</v>
      </c>
      <c r="G86" s="260">
        <v>40</v>
      </c>
    </row>
    <row r="87" spans="1:7" ht="12" customHeight="1" x14ac:dyDescent="0.5">
      <c r="B87" s="292" t="s">
        <v>259</v>
      </c>
      <c r="C87" s="261">
        <v>1450</v>
      </c>
      <c r="D87" s="406">
        <v>1500</v>
      </c>
      <c r="E87" s="406">
        <v>1500</v>
      </c>
      <c r="F87" s="406">
        <v>1500</v>
      </c>
      <c r="G87" s="406">
        <v>2000</v>
      </c>
    </row>
    <row r="88" spans="1:7" ht="12" customHeight="1" x14ac:dyDescent="0.5">
      <c r="B88" s="292" t="s">
        <v>259</v>
      </c>
      <c r="C88" s="260">
        <v>1400</v>
      </c>
      <c r="D88" s="260">
        <v>1400</v>
      </c>
      <c r="E88" s="260">
        <v>1400</v>
      </c>
      <c r="F88" s="260">
        <v>1400</v>
      </c>
      <c r="G88" s="260">
        <v>1400</v>
      </c>
    </row>
    <row r="89" spans="1:7" ht="12" customHeight="1" x14ac:dyDescent="0.5">
      <c r="B89" s="293" t="s">
        <v>245</v>
      </c>
      <c r="C89" s="261">
        <v>0.65</v>
      </c>
      <c r="D89" s="406">
        <v>0.75</v>
      </c>
      <c r="E89" s="406">
        <v>0.75</v>
      </c>
      <c r="F89" s="406">
        <v>0.75</v>
      </c>
      <c r="G89" s="406">
        <v>1</v>
      </c>
    </row>
    <row r="90" spans="1:7" ht="12" customHeight="1" x14ac:dyDescent="0.5">
      <c r="B90" s="293" t="s">
        <v>245</v>
      </c>
      <c r="C90" s="260">
        <v>0.6</v>
      </c>
      <c r="D90" s="260">
        <v>0.6</v>
      </c>
      <c r="E90" s="260">
        <v>0.6</v>
      </c>
      <c r="F90" s="260">
        <v>0.6</v>
      </c>
      <c r="G90" s="260">
        <v>0.6</v>
      </c>
    </row>
    <row r="91" spans="1:7" ht="12" customHeight="1" x14ac:dyDescent="0.5">
      <c r="B91" s="292" t="s">
        <v>204</v>
      </c>
      <c r="C91" s="262"/>
      <c r="D91" s="262"/>
      <c r="E91" s="262"/>
      <c r="F91" s="262"/>
      <c r="G91" s="262"/>
    </row>
    <row r="92" spans="1:7" ht="12" customHeight="1" x14ac:dyDescent="0.5">
      <c r="B92" s="292" t="s">
        <v>260</v>
      </c>
      <c r="C92" s="262"/>
      <c r="D92" s="262"/>
      <c r="E92" s="262"/>
      <c r="F92" s="262"/>
      <c r="G92" s="262"/>
    </row>
    <row r="93" spans="1:7" ht="12" customHeight="1" x14ac:dyDescent="0.5">
      <c r="B93" s="292" t="s">
        <v>217</v>
      </c>
      <c r="C93" s="262"/>
      <c r="D93" s="262"/>
      <c r="E93" s="262"/>
      <c r="F93" s="262"/>
      <c r="G93" s="262"/>
    </row>
    <row r="94" spans="1:7" ht="12" customHeight="1" x14ac:dyDescent="0.5">
      <c r="B94" s="293" t="s">
        <v>261</v>
      </c>
      <c r="C94" s="262"/>
      <c r="D94" s="262"/>
      <c r="E94" s="262"/>
      <c r="F94" s="262"/>
      <c r="G94" s="262"/>
    </row>
    <row r="95" spans="1:7" ht="12" customHeight="1" x14ac:dyDescent="0.5">
      <c r="B95" s="292" t="s">
        <v>204</v>
      </c>
      <c r="C95" s="404">
        <v>15</v>
      </c>
      <c r="D95" s="404">
        <v>10</v>
      </c>
      <c r="E95" s="406">
        <v>10</v>
      </c>
      <c r="F95" s="406">
        <v>10</v>
      </c>
      <c r="G95" s="406">
        <v>5</v>
      </c>
    </row>
    <row r="96" spans="1:7" ht="12" customHeight="1" x14ac:dyDescent="0.5">
      <c r="B96" s="292" t="s">
        <v>204</v>
      </c>
      <c r="C96" s="261">
        <v>20</v>
      </c>
      <c r="D96" s="261">
        <v>20</v>
      </c>
      <c r="E96" s="261">
        <v>20</v>
      </c>
      <c r="F96" s="261">
        <v>20</v>
      </c>
      <c r="G96" s="261">
        <v>20</v>
      </c>
    </row>
    <row r="97" spans="2:7" ht="12" customHeight="1" x14ac:dyDescent="0.5">
      <c r="B97" s="292" t="s">
        <v>248</v>
      </c>
      <c r="C97" s="404">
        <v>3000</v>
      </c>
      <c r="D97" s="406">
        <v>1450</v>
      </c>
      <c r="E97" s="406">
        <v>1700</v>
      </c>
      <c r="F97" s="406">
        <v>2000</v>
      </c>
      <c r="G97" s="406">
        <v>975</v>
      </c>
    </row>
    <row r="98" spans="2:7" ht="12" customHeight="1" x14ac:dyDescent="0.5">
      <c r="B98" s="292" t="s">
        <v>248</v>
      </c>
      <c r="C98" s="261">
        <v>2900</v>
      </c>
      <c r="D98" s="261">
        <v>2900</v>
      </c>
      <c r="E98" s="261">
        <v>2900</v>
      </c>
      <c r="F98" s="261">
        <v>2900</v>
      </c>
      <c r="G98" s="261">
        <v>2900</v>
      </c>
    </row>
    <row r="99" spans="2:7" ht="12" customHeight="1" x14ac:dyDescent="0.5">
      <c r="B99" s="292" t="s">
        <v>218</v>
      </c>
      <c r="C99" s="403">
        <v>40</v>
      </c>
      <c r="D99" s="406">
        <v>30</v>
      </c>
      <c r="E99" s="406">
        <v>36</v>
      </c>
      <c r="F99" s="406">
        <v>41</v>
      </c>
      <c r="G99" s="406">
        <v>41</v>
      </c>
    </row>
    <row r="100" spans="2:7" ht="12" customHeight="1" x14ac:dyDescent="0.5">
      <c r="B100" s="292" t="s">
        <v>218</v>
      </c>
      <c r="C100" s="261">
        <v>28</v>
      </c>
      <c r="D100" s="261">
        <v>28</v>
      </c>
      <c r="E100" s="261">
        <v>28</v>
      </c>
      <c r="F100" s="261">
        <v>28</v>
      </c>
      <c r="G100" s="261">
        <v>28</v>
      </c>
    </row>
    <row r="101" spans="2:7" ht="12" customHeight="1" x14ac:dyDescent="0.5">
      <c r="B101" s="293" t="s">
        <v>262</v>
      </c>
      <c r="C101" s="407">
        <v>10.5</v>
      </c>
      <c r="D101" s="406">
        <v>12.5</v>
      </c>
      <c r="E101" s="406">
        <v>12.5</v>
      </c>
      <c r="F101" s="406">
        <v>12.5</v>
      </c>
      <c r="G101" s="406">
        <v>13.5</v>
      </c>
    </row>
    <row r="102" spans="2:7" ht="12" customHeight="1" x14ac:dyDescent="0.5">
      <c r="B102" s="293" t="s">
        <v>262</v>
      </c>
      <c r="C102" s="261">
        <v>9</v>
      </c>
      <c r="D102" s="261">
        <v>9</v>
      </c>
      <c r="E102" s="261">
        <v>9</v>
      </c>
      <c r="F102" s="261">
        <v>9</v>
      </c>
      <c r="G102" s="261">
        <v>9</v>
      </c>
    </row>
    <row r="103" spans="2:7" ht="12" customHeight="1" x14ac:dyDescent="0.5">
      <c r="B103" s="292" t="s">
        <v>204</v>
      </c>
      <c r="C103" s="404">
        <v>15</v>
      </c>
      <c r="D103" s="404">
        <v>10</v>
      </c>
      <c r="E103" s="406">
        <v>10</v>
      </c>
      <c r="F103" s="406">
        <v>10</v>
      </c>
      <c r="G103" s="406">
        <v>5</v>
      </c>
    </row>
    <row r="104" spans="2:7" ht="12" customHeight="1" x14ac:dyDescent="0.5">
      <c r="B104" s="292" t="s">
        <v>204</v>
      </c>
      <c r="C104" s="262"/>
      <c r="D104" s="262"/>
      <c r="E104" s="262"/>
      <c r="F104" s="262"/>
      <c r="G104" s="262"/>
    </row>
    <row r="105" spans="2:7" ht="12" customHeight="1" x14ac:dyDescent="0.5">
      <c r="B105" s="292" t="s">
        <v>252</v>
      </c>
      <c r="C105" s="404">
        <v>2250</v>
      </c>
      <c r="D105" s="406">
        <v>1100</v>
      </c>
      <c r="E105" s="406">
        <v>1280</v>
      </c>
      <c r="F105" s="406">
        <v>1500</v>
      </c>
      <c r="G105" s="406">
        <v>700</v>
      </c>
    </row>
    <row r="106" spans="2:7" ht="12" customHeight="1" x14ac:dyDescent="0.5">
      <c r="B106" s="292" t="s">
        <v>252</v>
      </c>
      <c r="C106" s="262"/>
      <c r="D106" s="262"/>
      <c r="E106" s="262"/>
      <c r="F106" s="262"/>
      <c r="G106" s="262"/>
    </row>
    <row r="107" spans="2:7" ht="12" customHeight="1" x14ac:dyDescent="0.5">
      <c r="B107" s="292" t="s">
        <v>220</v>
      </c>
      <c r="C107" s="404">
        <v>17</v>
      </c>
      <c r="D107" s="406">
        <v>17</v>
      </c>
      <c r="E107" s="406">
        <v>20</v>
      </c>
      <c r="F107" s="406">
        <v>24</v>
      </c>
      <c r="G107" s="406">
        <v>24</v>
      </c>
    </row>
    <row r="108" spans="2:7" ht="12" customHeight="1" x14ac:dyDescent="0.5">
      <c r="B108" s="292" t="s">
        <v>220</v>
      </c>
      <c r="C108" s="262"/>
      <c r="D108" s="262"/>
      <c r="E108" s="262"/>
      <c r="F108" s="262"/>
      <c r="G108" s="262"/>
    </row>
    <row r="109" spans="2:7" ht="12" customHeight="1" x14ac:dyDescent="0.5">
      <c r="B109" s="293" t="s">
        <v>253</v>
      </c>
      <c r="C109" s="404">
        <v>3</v>
      </c>
      <c r="D109" s="406">
        <v>5.5</v>
      </c>
      <c r="E109" s="406">
        <v>5.5</v>
      </c>
      <c r="F109" s="406">
        <v>5.5</v>
      </c>
      <c r="G109" s="406">
        <v>6</v>
      </c>
    </row>
    <row r="110" spans="2:7" ht="12" customHeight="1" x14ac:dyDescent="0.5">
      <c r="B110" s="293" t="s">
        <v>253</v>
      </c>
      <c r="C110" s="262"/>
      <c r="D110" s="262"/>
      <c r="E110" s="262"/>
      <c r="F110" s="262"/>
      <c r="G110" s="262"/>
    </row>
    <row r="111" spans="2:7" ht="12" customHeight="1" x14ac:dyDescent="0.5">
      <c r="B111" s="21"/>
      <c r="C111" s="23"/>
      <c r="D111" s="31"/>
      <c r="E111" s="31"/>
      <c r="F111" s="31"/>
      <c r="G111" s="31"/>
    </row>
    <row r="112" spans="2:7" ht="12" customHeight="1" x14ac:dyDescent="0.5">
      <c r="B112" s="303" t="s">
        <v>226</v>
      </c>
      <c r="C112" s="23"/>
      <c r="D112" s="23"/>
      <c r="E112" s="17"/>
      <c r="F112" s="17"/>
      <c r="G112" s="17"/>
    </row>
    <row r="113" spans="1:7" ht="12" customHeight="1" x14ac:dyDescent="0.5">
      <c r="B113" s="288" t="s">
        <v>227</v>
      </c>
      <c r="C113" s="253"/>
      <c r="D113" s="253"/>
      <c r="E113" s="253"/>
      <c r="F113" s="253"/>
      <c r="G113" s="253"/>
    </row>
    <row r="114" spans="1:7" ht="12" customHeight="1" x14ac:dyDescent="0.5">
      <c r="B114" s="287" t="s">
        <v>228</v>
      </c>
      <c r="C114" s="254">
        <v>1600</v>
      </c>
      <c r="D114" s="254">
        <v>1200</v>
      </c>
      <c r="E114" s="254">
        <v>1200</v>
      </c>
      <c r="F114" s="254">
        <v>1200</v>
      </c>
      <c r="G114" s="254">
        <v>1200</v>
      </c>
    </row>
    <row r="115" spans="1:7" ht="12" customHeight="1" x14ac:dyDescent="0.5">
      <c r="B115" s="287" t="s">
        <v>229</v>
      </c>
      <c r="C115" s="254">
        <v>36</v>
      </c>
      <c r="D115" s="254">
        <v>40</v>
      </c>
      <c r="E115" s="254">
        <v>40</v>
      </c>
      <c r="F115" s="254">
        <v>40</v>
      </c>
      <c r="G115" s="254">
        <v>40</v>
      </c>
    </row>
    <row r="116" spans="1:7" ht="12" customHeight="1" x14ac:dyDescent="0.5">
      <c r="B116" s="287" t="s">
        <v>230</v>
      </c>
      <c r="C116" s="254">
        <v>70</v>
      </c>
      <c r="D116" s="254">
        <v>50</v>
      </c>
      <c r="E116" s="254">
        <v>50</v>
      </c>
      <c r="F116" s="254">
        <v>50</v>
      </c>
      <c r="G116" s="254">
        <v>50</v>
      </c>
    </row>
    <row r="117" spans="1:7" ht="12" customHeight="1" x14ac:dyDescent="0.5">
      <c r="B117" s="287" t="s">
        <v>231</v>
      </c>
      <c r="C117" s="254">
        <v>18</v>
      </c>
      <c r="D117" s="255">
        <v>21</v>
      </c>
      <c r="E117" s="255">
        <v>21</v>
      </c>
      <c r="F117" s="255">
        <v>21</v>
      </c>
      <c r="G117" s="255">
        <v>21</v>
      </c>
    </row>
    <row r="118" spans="1:7" ht="12" customHeight="1" x14ac:dyDescent="0.5">
      <c r="B118" s="287" t="s">
        <v>232</v>
      </c>
      <c r="C118" s="254">
        <v>35</v>
      </c>
      <c r="D118" s="255">
        <v>40</v>
      </c>
      <c r="E118" s="255">
        <v>40</v>
      </c>
      <c r="F118" s="255">
        <v>40</v>
      </c>
      <c r="G118" s="255">
        <v>40</v>
      </c>
    </row>
    <row r="119" spans="1:7" ht="12" customHeight="1" x14ac:dyDescent="0.5">
      <c r="B119" s="287" t="s">
        <v>532</v>
      </c>
      <c r="C119" s="256">
        <v>0.35</v>
      </c>
      <c r="D119" s="289">
        <v>0.4</v>
      </c>
      <c r="E119" s="289">
        <v>0.4</v>
      </c>
      <c r="F119" s="289">
        <v>0.4</v>
      </c>
      <c r="G119" s="289">
        <v>0.4</v>
      </c>
    </row>
    <row r="120" spans="1:7" ht="12" customHeight="1" x14ac:dyDescent="0.5">
      <c r="B120" s="287" t="s">
        <v>737</v>
      </c>
      <c r="C120" s="257">
        <v>38</v>
      </c>
      <c r="D120" s="769">
        <v>41</v>
      </c>
      <c r="E120" s="769">
        <v>41</v>
      </c>
      <c r="F120" s="769">
        <v>41</v>
      </c>
      <c r="G120" s="769">
        <v>41</v>
      </c>
    </row>
    <row r="121" spans="1:7" ht="12" customHeight="1" x14ac:dyDescent="0.5">
      <c r="B121" s="287" t="s">
        <v>738</v>
      </c>
      <c r="C121" s="257">
        <v>35</v>
      </c>
      <c r="D121" s="769">
        <v>38</v>
      </c>
      <c r="E121" s="769">
        <v>38</v>
      </c>
      <c r="F121" s="769">
        <v>38</v>
      </c>
      <c r="G121" s="769">
        <v>38</v>
      </c>
    </row>
    <row r="122" spans="1:7" ht="12" customHeight="1" x14ac:dyDescent="0.5">
      <c r="B122" s="16"/>
      <c r="C122" s="22"/>
      <c r="D122" s="17"/>
      <c r="E122" s="17"/>
      <c r="F122" s="17"/>
      <c r="G122" s="17"/>
    </row>
    <row r="123" spans="1:7" ht="12" customHeight="1" x14ac:dyDescent="0.5">
      <c r="B123" s="304" t="s">
        <v>233</v>
      </c>
      <c r="C123" s="32"/>
      <c r="D123" s="32"/>
      <c r="E123" s="32"/>
      <c r="F123" s="32"/>
      <c r="G123" s="33"/>
    </row>
    <row r="124" spans="1:7" ht="12" customHeight="1" x14ac:dyDescent="0.5">
      <c r="A124" s="5"/>
      <c r="B124" s="290" t="s">
        <v>234</v>
      </c>
      <c r="C124" s="261">
        <v>130</v>
      </c>
      <c r="D124" s="261">
        <v>130</v>
      </c>
      <c r="E124" s="261">
        <v>130</v>
      </c>
      <c r="F124" s="368">
        <v>90</v>
      </c>
      <c r="G124" s="368">
        <v>90</v>
      </c>
    </row>
    <row r="125" spans="1:7" ht="12" customHeight="1" x14ac:dyDescent="0.5">
      <c r="A125" s="5"/>
      <c r="B125" s="290" t="s">
        <v>263</v>
      </c>
      <c r="C125" s="261">
        <v>560</v>
      </c>
      <c r="D125" s="261">
        <v>560</v>
      </c>
      <c r="E125" s="261">
        <v>560</v>
      </c>
      <c r="F125" s="14"/>
      <c r="G125" s="14"/>
    </row>
    <row r="126" spans="1:7" ht="12" customHeight="1" x14ac:dyDescent="0.5">
      <c r="A126" s="5"/>
      <c r="B126" s="290" t="s">
        <v>263</v>
      </c>
      <c r="C126" s="261">
        <v>560</v>
      </c>
      <c r="D126" s="261">
        <v>560</v>
      </c>
      <c r="E126" s="261">
        <v>560</v>
      </c>
      <c r="F126" s="368">
        <v>700</v>
      </c>
      <c r="G126" s="368">
        <v>700</v>
      </c>
    </row>
    <row r="127" spans="1:7" ht="12" customHeight="1" x14ac:dyDescent="0.5">
      <c r="A127" s="5"/>
      <c r="B127" s="290" t="s">
        <v>264</v>
      </c>
      <c r="C127" s="767">
        <v>800</v>
      </c>
      <c r="D127" s="767">
        <v>800</v>
      </c>
      <c r="E127" s="767">
        <v>800</v>
      </c>
      <c r="F127" s="368">
        <v>1000</v>
      </c>
      <c r="G127" s="368">
        <v>1000</v>
      </c>
    </row>
    <row r="128" spans="1:7" ht="12" customHeight="1" x14ac:dyDescent="0.5">
      <c r="A128" s="5"/>
      <c r="B128" s="290"/>
      <c r="C128" s="767"/>
      <c r="D128" s="767"/>
      <c r="E128" s="767"/>
      <c r="F128" s="368"/>
      <c r="G128" s="368"/>
    </row>
    <row r="129" spans="1:7" ht="12" customHeight="1" x14ac:dyDescent="0.5">
      <c r="A129" s="5"/>
      <c r="B129" s="290" t="s">
        <v>235</v>
      </c>
      <c r="C129" s="767">
        <v>3.5</v>
      </c>
      <c r="D129" s="767">
        <v>3.5</v>
      </c>
      <c r="E129" s="767">
        <v>3.5</v>
      </c>
      <c r="F129" s="368">
        <v>3</v>
      </c>
      <c r="G129" s="368">
        <v>3</v>
      </c>
    </row>
    <row r="130" spans="1:7" ht="12" customHeight="1" x14ac:dyDescent="0.5">
      <c r="A130" s="5"/>
      <c r="B130" s="290" t="s">
        <v>265</v>
      </c>
      <c r="C130" s="767">
        <v>20</v>
      </c>
      <c r="D130" s="767">
        <v>20</v>
      </c>
      <c r="E130" s="767">
        <v>20</v>
      </c>
      <c r="F130" s="368">
        <v>30</v>
      </c>
      <c r="G130" s="368">
        <v>30</v>
      </c>
    </row>
    <row r="131" spans="1:7" ht="12" customHeight="1" x14ac:dyDescent="0.5">
      <c r="A131" s="5"/>
      <c r="B131" s="768" t="s">
        <v>236</v>
      </c>
      <c r="C131" s="767">
        <v>18.600000000000001</v>
      </c>
      <c r="D131" s="767">
        <v>18.600000000000001</v>
      </c>
      <c r="E131" s="767">
        <v>18.600000000000001</v>
      </c>
      <c r="F131" s="368">
        <v>21.2</v>
      </c>
      <c r="G131" s="368">
        <v>21.2</v>
      </c>
    </row>
    <row r="132" spans="1:7" ht="12" customHeight="1" x14ac:dyDescent="0.5">
      <c r="A132" s="5"/>
      <c r="B132" s="768" t="s">
        <v>237</v>
      </c>
      <c r="C132" s="767">
        <v>16.600000000000001</v>
      </c>
      <c r="D132" s="767">
        <v>16.600000000000001</v>
      </c>
      <c r="E132" s="767">
        <v>16.600000000000001</v>
      </c>
      <c r="F132" s="368">
        <v>19.2</v>
      </c>
      <c r="G132" s="368">
        <v>19.2</v>
      </c>
    </row>
    <row r="133" spans="1:7" ht="12" customHeight="1" x14ac:dyDescent="0.5">
      <c r="A133" s="5"/>
      <c r="B133" s="297" t="s">
        <v>739</v>
      </c>
      <c r="C133" s="767">
        <v>2.1</v>
      </c>
      <c r="D133" s="767">
        <v>2.1</v>
      </c>
      <c r="E133" s="767">
        <v>2.1</v>
      </c>
      <c r="F133" s="368">
        <v>1.7</v>
      </c>
      <c r="G133" s="368">
        <v>1.7</v>
      </c>
    </row>
    <row r="134" spans="1:7" ht="12" customHeight="1" x14ac:dyDescent="0.5">
      <c r="A134" s="5"/>
      <c r="B134" s="297" t="s">
        <v>238</v>
      </c>
      <c r="C134" s="767">
        <v>2.9</v>
      </c>
      <c r="D134" s="767">
        <v>2.9</v>
      </c>
      <c r="E134" s="767">
        <v>2.9</v>
      </c>
      <c r="F134" s="14"/>
      <c r="G134" s="14"/>
    </row>
    <row r="135" spans="1:7" ht="12" customHeight="1" x14ac:dyDescent="0.5">
      <c r="B135" s="297" t="s">
        <v>238</v>
      </c>
      <c r="C135" s="767">
        <v>2.9</v>
      </c>
      <c r="D135" s="767">
        <v>2.9</v>
      </c>
      <c r="E135" s="767">
        <v>2.9</v>
      </c>
      <c r="F135" s="368">
        <v>3.1</v>
      </c>
      <c r="G135" s="368">
        <v>3.1</v>
      </c>
    </row>
    <row r="136" spans="1:7" x14ac:dyDescent="0.5">
      <c r="B136" s="333"/>
      <c r="C136" s="17"/>
      <c r="D136" s="17"/>
      <c r="E136" s="17"/>
      <c r="F136" s="17"/>
      <c r="G136" s="17"/>
    </row>
    <row r="137" spans="1:7" ht="12" customHeight="1" x14ac:dyDescent="0.5">
      <c r="D137" s="248" t="s">
        <v>176</v>
      </c>
      <c r="E137" s="249"/>
    </row>
    <row r="138" spans="1:7" ht="12" customHeight="1" x14ac:dyDescent="0.5">
      <c r="D138" s="248" t="s">
        <v>177</v>
      </c>
      <c r="E138" s="250"/>
      <c r="F138" s="17"/>
      <c r="G138" s="17"/>
    </row>
    <row r="139" spans="1:7" ht="12" customHeight="1" x14ac:dyDescent="0.5">
      <c r="D139" s="248" t="s">
        <v>178</v>
      </c>
      <c r="E139" s="251"/>
      <c r="F139" s="17"/>
      <c r="G139" s="17"/>
    </row>
    <row r="140" spans="1:7" ht="12" customHeight="1" x14ac:dyDescent="0.5">
      <c r="D140" s="248" t="s">
        <v>179</v>
      </c>
      <c r="E140" s="252"/>
      <c r="F140" s="17"/>
      <c r="G140" s="17"/>
    </row>
    <row r="141" spans="1:7" x14ac:dyDescent="0.5">
      <c r="C141" s="17"/>
      <c r="D141" s="17"/>
      <c r="E141" s="17"/>
      <c r="F141" s="17"/>
      <c r="G141" s="17"/>
    </row>
  </sheetData>
  <sheetProtection algorithmName="SHA-512" hashValue="qxc7380qIriO41JpTDcnOEq1KqkzLHW883y9H4oPfkyJ6S46HbWCEswCsxClHrmfHyFitScgJZRLCnUj7aHwAA==" saltValue="tp8nfS6wX+ETOIFqUs0HVw==" spinCount="100000" sheet="1" objects="1" scenarios="1" selectLockedCells="1"/>
  <hyperlinks>
    <hyperlink ref="A1" location="INDEX!A1" display="INDEX" xr:uid="{00000000-0004-0000-1200-000000000000}"/>
  </hyperlinks>
  <pageMargins left="0.25" right="0.25" top="0.25" bottom="0.25" header="0.25" footer="0.25"/>
  <pageSetup fitToHeight="0" orientation="landscape" r:id="rId1"/>
  <rowBreaks count="3" manualBreakCount="3">
    <brk id="29" max="16383" man="1"/>
    <brk id="66" max="10" man="1"/>
    <brk id="11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D34"/>
  <sheetViews>
    <sheetView zoomScaleNormal="100" workbookViewId="0"/>
  </sheetViews>
  <sheetFormatPr defaultRowHeight="14.35" x14ac:dyDescent="0.5"/>
  <cols>
    <col min="1" max="1" width="8.87890625"/>
    <col min="2" max="2" width="17.5859375" customWidth="1"/>
    <col min="3" max="3" width="18" customWidth="1"/>
    <col min="4" max="4" width="50.1171875" customWidth="1"/>
  </cols>
  <sheetData>
    <row r="1" spans="1:4" x14ac:dyDescent="0.5">
      <c r="A1" s="364" t="s">
        <v>575</v>
      </c>
    </row>
    <row r="2" spans="1:4" ht="18" customHeight="1" thickBot="1" x14ac:dyDescent="0.55000000000000004">
      <c r="B2" s="887" t="s">
        <v>608</v>
      </c>
      <c r="C2" s="887"/>
      <c r="D2" s="887"/>
    </row>
    <row r="3" spans="1:4" ht="14.7" thickBot="1" x14ac:dyDescent="0.55000000000000004">
      <c r="B3" s="888" t="s">
        <v>92</v>
      </c>
      <c r="C3" s="889"/>
      <c r="D3" s="890"/>
    </row>
    <row r="4" spans="1:4" ht="14.7" thickBot="1" x14ac:dyDescent="0.55000000000000004">
      <c r="B4" s="325" t="s">
        <v>93</v>
      </c>
      <c r="C4" s="326" t="s">
        <v>94</v>
      </c>
      <c r="D4" s="327" t="s">
        <v>95</v>
      </c>
    </row>
    <row r="5" spans="1:4" ht="15.75" customHeight="1" thickBot="1" x14ac:dyDescent="0.55000000000000004">
      <c r="B5" s="888" t="s">
        <v>96</v>
      </c>
      <c r="C5" s="889"/>
      <c r="D5" s="890"/>
    </row>
    <row r="6" spans="1:4" ht="44.25" customHeight="1" x14ac:dyDescent="0.5">
      <c r="B6" s="308" t="s">
        <v>97</v>
      </c>
      <c r="C6" s="309" t="s">
        <v>98</v>
      </c>
      <c r="D6" s="310" t="s">
        <v>99</v>
      </c>
    </row>
    <row r="7" spans="1:4" ht="16.5" customHeight="1" x14ac:dyDescent="0.5">
      <c r="B7" s="891" t="s">
        <v>100</v>
      </c>
      <c r="C7" s="328" t="s">
        <v>101</v>
      </c>
      <c r="D7" s="892" t="s">
        <v>102</v>
      </c>
    </row>
    <row r="8" spans="1:4" ht="26.25" customHeight="1" x14ac:dyDescent="0.5">
      <c r="B8" s="891"/>
      <c r="C8" s="309" t="s">
        <v>538</v>
      </c>
      <c r="D8" s="892"/>
    </row>
    <row r="9" spans="1:4" ht="43.5" customHeight="1" x14ac:dyDescent="0.5">
      <c r="B9" s="312" t="s">
        <v>103</v>
      </c>
      <c r="C9" s="311" t="s">
        <v>104</v>
      </c>
      <c r="D9" s="313" t="s">
        <v>105</v>
      </c>
    </row>
    <row r="10" spans="1:4" ht="17.25" customHeight="1" x14ac:dyDescent="0.5">
      <c r="B10" s="891" t="s">
        <v>106</v>
      </c>
      <c r="C10" s="328" t="s">
        <v>107</v>
      </c>
      <c r="D10" s="892" t="s">
        <v>109</v>
      </c>
    </row>
    <row r="11" spans="1:4" ht="15" customHeight="1" x14ac:dyDescent="0.5">
      <c r="B11" s="891"/>
      <c r="C11" s="309" t="s">
        <v>108</v>
      </c>
      <c r="D11" s="892"/>
    </row>
    <row r="12" spans="1:4" ht="69" customHeight="1" x14ac:dyDescent="0.5">
      <c r="B12" s="312" t="s">
        <v>110</v>
      </c>
      <c r="C12" s="311" t="s">
        <v>537</v>
      </c>
      <c r="D12" s="313" t="s">
        <v>111</v>
      </c>
    </row>
    <row r="13" spans="1:4" ht="30" customHeight="1" x14ac:dyDescent="0.5">
      <c r="B13" s="312" t="s">
        <v>112</v>
      </c>
      <c r="C13" s="324">
        <v>2</v>
      </c>
      <c r="D13" s="313" t="s">
        <v>113</v>
      </c>
    </row>
    <row r="14" spans="1:4" ht="30.75" customHeight="1" x14ac:dyDescent="0.5">
      <c r="B14" s="312" t="s">
        <v>114</v>
      </c>
      <c r="C14" s="311" t="s">
        <v>115</v>
      </c>
      <c r="D14" s="313" t="s">
        <v>539</v>
      </c>
    </row>
    <row r="15" spans="1:4" ht="19.5" customHeight="1" x14ac:dyDescent="0.5">
      <c r="B15" s="891" t="s">
        <v>116</v>
      </c>
      <c r="C15" s="328" t="s">
        <v>107</v>
      </c>
      <c r="D15" s="892" t="s">
        <v>540</v>
      </c>
    </row>
    <row r="16" spans="1:4" ht="20.25" customHeight="1" thickBot="1" x14ac:dyDescent="0.55000000000000004">
      <c r="B16" s="895"/>
      <c r="C16" s="329" t="s">
        <v>117</v>
      </c>
      <c r="D16" s="896"/>
    </row>
    <row r="17" spans="2:4" ht="14.7" thickBot="1" x14ac:dyDescent="0.55000000000000004">
      <c r="B17" s="888" t="s">
        <v>118</v>
      </c>
      <c r="C17" s="889"/>
      <c r="D17" s="890"/>
    </row>
    <row r="18" spans="2:4" ht="93.75" customHeight="1" x14ac:dyDescent="0.5">
      <c r="B18" s="320" t="s">
        <v>119</v>
      </c>
      <c r="C18" s="318" t="s">
        <v>120</v>
      </c>
      <c r="D18" s="316" t="s">
        <v>121</v>
      </c>
    </row>
    <row r="19" spans="2:4" ht="38" x14ac:dyDescent="0.5">
      <c r="B19" s="897" t="s">
        <v>122</v>
      </c>
      <c r="C19" s="315" t="s">
        <v>123</v>
      </c>
      <c r="D19" s="898" t="s">
        <v>541</v>
      </c>
    </row>
    <row r="20" spans="2:4" ht="50.7" x14ac:dyDescent="0.5">
      <c r="B20" s="897"/>
      <c r="C20" s="315" t="s">
        <v>124</v>
      </c>
      <c r="D20" s="898"/>
    </row>
    <row r="21" spans="2:4" x14ac:dyDescent="0.5">
      <c r="B21" s="897"/>
      <c r="C21" s="315" t="s">
        <v>125</v>
      </c>
      <c r="D21" s="898"/>
    </row>
    <row r="22" spans="2:4" ht="20.25" customHeight="1" x14ac:dyDescent="0.5">
      <c r="B22" s="897"/>
      <c r="C22" s="315" t="s">
        <v>126</v>
      </c>
      <c r="D22" s="898"/>
    </row>
    <row r="23" spans="2:4" ht="59.25" customHeight="1" x14ac:dyDescent="0.5">
      <c r="B23" s="321" t="s">
        <v>127</v>
      </c>
      <c r="C23" s="319" t="s">
        <v>542</v>
      </c>
      <c r="D23" s="313" t="s">
        <v>128</v>
      </c>
    </row>
    <row r="24" spans="2:4" ht="44.25" customHeight="1" thickBot="1" x14ac:dyDescent="0.55000000000000004">
      <c r="B24" s="322" t="s">
        <v>129</v>
      </c>
      <c r="C24" s="314" t="s">
        <v>130</v>
      </c>
      <c r="D24" s="317" t="s">
        <v>131</v>
      </c>
    </row>
    <row r="25" spans="2:4" ht="19.5" customHeight="1" thickBot="1" x14ac:dyDescent="0.55000000000000004">
      <c r="B25" s="888" t="s">
        <v>132</v>
      </c>
      <c r="C25" s="889"/>
      <c r="D25" s="890"/>
    </row>
    <row r="26" spans="2:4" ht="45" customHeight="1" x14ac:dyDescent="0.5">
      <c r="B26" s="320" t="s">
        <v>133</v>
      </c>
      <c r="C26" s="318"/>
      <c r="D26" s="316" t="s">
        <v>134</v>
      </c>
    </row>
    <row r="27" spans="2:4" ht="57" customHeight="1" x14ac:dyDescent="0.5">
      <c r="B27" s="321" t="s">
        <v>135</v>
      </c>
      <c r="C27" s="319"/>
      <c r="D27" s="313" t="s">
        <v>535</v>
      </c>
    </row>
    <row r="28" spans="2:4" ht="57.75" customHeight="1" thickBot="1" x14ac:dyDescent="0.55000000000000004">
      <c r="B28" s="322" t="s">
        <v>136</v>
      </c>
      <c r="C28" s="323"/>
      <c r="D28" s="317" t="s">
        <v>137</v>
      </c>
    </row>
    <row r="29" spans="2:4" ht="18" customHeight="1" thickBot="1" x14ac:dyDescent="0.55000000000000004">
      <c r="B29" s="888" t="s">
        <v>138</v>
      </c>
      <c r="C29" s="889"/>
      <c r="D29" s="890"/>
    </row>
    <row r="30" spans="2:4" ht="46.95" customHeight="1" x14ac:dyDescent="0.5">
      <c r="B30" s="320" t="s">
        <v>139</v>
      </c>
      <c r="C30" s="899" t="s">
        <v>536</v>
      </c>
      <c r="D30" s="900"/>
    </row>
    <row r="31" spans="2:4" ht="47.25" customHeight="1" x14ac:dyDescent="0.5">
      <c r="B31" s="321" t="s">
        <v>140</v>
      </c>
      <c r="C31" s="901" t="s">
        <v>543</v>
      </c>
      <c r="D31" s="902"/>
    </row>
    <row r="32" spans="2:4" ht="31.2" customHeight="1" x14ac:dyDescent="0.5">
      <c r="B32" s="321" t="s">
        <v>141</v>
      </c>
      <c r="C32" s="901" t="s">
        <v>142</v>
      </c>
      <c r="D32" s="902"/>
    </row>
    <row r="33" spans="2:4" ht="31.2" customHeight="1" x14ac:dyDescent="0.5">
      <c r="B33" s="321" t="s">
        <v>143</v>
      </c>
      <c r="C33" s="901" t="s">
        <v>144</v>
      </c>
      <c r="D33" s="902"/>
    </row>
    <row r="34" spans="2:4" ht="71.25" customHeight="1" thickBot="1" x14ac:dyDescent="0.55000000000000004">
      <c r="B34" s="322" t="s">
        <v>145</v>
      </c>
      <c r="C34" s="893" t="s">
        <v>146</v>
      </c>
      <c r="D34" s="894"/>
    </row>
  </sheetData>
  <sheetProtection algorithmName="SHA-512" hashValue="1m8snwBZVv/jNzxO9jIPBYNdt7BWd8hbVh+Quwjtf1MA2YJe9TzdFn1v5d561k/tygtP8kxXO70UPb4Kdc5UZw==" saltValue="rj3WKDetB7OIpkICCAyqAg==" spinCount="100000" sheet="1" objects="1" scenarios="1" selectLockedCells="1"/>
  <mergeCells count="19">
    <mergeCell ref="C34:D34"/>
    <mergeCell ref="B15:B16"/>
    <mergeCell ref="D15:D16"/>
    <mergeCell ref="B17:D17"/>
    <mergeCell ref="B19:B22"/>
    <mergeCell ref="D19:D22"/>
    <mergeCell ref="B25:D25"/>
    <mergeCell ref="B29:D29"/>
    <mergeCell ref="C30:D30"/>
    <mergeCell ref="C31:D31"/>
    <mergeCell ref="C32:D32"/>
    <mergeCell ref="C33:D33"/>
    <mergeCell ref="B2:D2"/>
    <mergeCell ref="B3:D3"/>
    <mergeCell ref="B7:B8"/>
    <mergeCell ref="D7:D8"/>
    <mergeCell ref="B10:B11"/>
    <mergeCell ref="D10:D11"/>
    <mergeCell ref="B5:D5"/>
  </mergeCells>
  <hyperlinks>
    <hyperlink ref="A1" location="INDEX!A1" display="INDEX" xr:uid="{00000000-0004-0000-1300-000000000000}"/>
  </hyperlinks>
  <pageMargins left="0.25" right="0.25" top="0.25" bottom="0.25" header="0.25" footer="0.25"/>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55"/>
  <sheetViews>
    <sheetView zoomScale="80" zoomScaleNormal="80" workbookViewId="0"/>
  </sheetViews>
  <sheetFormatPr defaultRowHeight="14.35" x14ac:dyDescent="0.5"/>
  <cols>
    <col min="2" max="2" width="31.87890625" style="3" customWidth="1"/>
    <col min="3" max="3" width="17.29296875" style="3" customWidth="1"/>
    <col min="4" max="4" width="16.703125" style="3" customWidth="1"/>
    <col min="5" max="5" width="12.29296875" customWidth="1"/>
    <col min="6" max="6" width="11.29296875" customWidth="1"/>
    <col min="7" max="7" width="12.29296875" customWidth="1"/>
    <col min="8" max="8" width="11.87890625" customWidth="1"/>
    <col min="9" max="9" width="13.41015625" customWidth="1"/>
    <col min="10" max="10" width="12.1171875" customWidth="1"/>
    <col min="11" max="11" width="11.5859375" customWidth="1"/>
    <col min="12" max="12" width="11.29296875" customWidth="1"/>
    <col min="13" max="13" width="12.1171875" customWidth="1"/>
    <col min="14" max="14" width="11.1171875" customWidth="1"/>
    <col min="15" max="15" width="13.29296875" customWidth="1"/>
    <col min="16" max="16" width="12.5859375" customWidth="1"/>
    <col min="17" max="17" width="14.5859375" customWidth="1"/>
    <col min="18" max="18" width="11.41015625" customWidth="1"/>
    <col min="19" max="19" width="10.703125" customWidth="1"/>
    <col min="20" max="20" width="11.5859375" customWidth="1"/>
  </cols>
  <sheetData>
    <row r="1" spans="1:20" x14ac:dyDescent="0.5">
      <c r="A1" s="364" t="s">
        <v>575</v>
      </c>
    </row>
    <row r="2" spans="1:20" ht="18" x14ac:dyDescent="0.6">
      <c r="B2" s="9" t="s">
        <v>494</v>
      </c>
      <c r="C2"/>
      <c r="D2"/>
      <c r="E2" s="791"/>
      <c r="F2" s="791"/>
      <c r="G2" s="791"/>
      <c r="H2" s="791"/>
      <c r="I2" s="792"/>
      <c r="J2" s="792"/>
      <c r="K2" s="792"/>
      <c r="L2" s="792"/>
      <c r="M2" s="792"/>
    </row>
    <row r="3" spans="1:20" ht="14.7" thickBot="1" x14ac:dyDescent="0.55000000000000004"/>
    <row r="4" spans="1:20" s="3" customFormat="1" ht="55.7" thickBot="1" x14ac:dyDescent="0.55000000000000004">
      <c r="B4" s="91" t="s">
        <v>353</v>
      </c>
      <c r="C4" s="92" t="s">
        <v>495</v>
      </c>
      <c r="D4" s="92" t="s">
        <v>394</v>
      </c>
      <c r="E4" s="93" t="s">
        <v>468</v>
      </c>
      <c r="F4" s="93" t="s">
        <v>633</v>
      </c>
      <c r="G4" s="93" t="s">
        <v>632</v>
      </c>
      <c r="H4" s="93" t="s">
        <v>730</v>
      </c>
      <c r="I4" s="93" t="s">
        <v>379</v>
      </c>
      <c r="J4" s="93" t="s">
        <v>396</v>
      </c>
      <c r="K4" s="93" t="s">
        <v>371</v>
      </c>
      <c r="L4" s="93" t="s">
        <v>634</v>
      </c>
      <c r="M4" s="93" t="s">
        <v>361</v>
      </c>
      <c r="N4" s="93" t="s">
        <v>366</v>
      </c>
      <c r="O4" s="93" t="s">
        <v>367</v>
      </c>
      <c r="P4" s="93" t="s">
        <v>139</v>
      </c>
      <c r="Q4" s="93" t="s">
        <v>380</v>
      </c>
      <c r="R4" s="93" t="s">
        <v>368</v>
      </c>
      <c r="S4" s="93" t="s">
        <v>369</v>
      </c>
      <c r="T4" s="94" t="s">
        <v>370</v>
      </c>
    </row>
    <row r="5" spans="1:20" ht="20.25" customHeight="1" x14ac:dyDescent="0.5">
      <c r="B5" s="95" t="s">
        <v>350</v>
      </c>
      <c r="C5" s="98"/>
      <c r="D5" s="110"/>
      <c r="E5" s="99"/>
      <c r="F5" s="100"/>
      <c r="G5" s="99"/>
      <c r="H5" s="100"/>
      <c r="I5" s="100"/>
      <c r="J5" s="100"/>
      <c r="K5" s="100"/>
      <c r="L5" s="100"/>
      <c r="M5" s="100"/>
      <c r="N5" s="100"/>
      <c r="O5" s="100"/>
      <c r="P5" s="100"/>
      <c r="Q5" s="100"/>
      <c r="R5" s="100"/>
      <c r="S5" s="100"/>
      <c r="T5" s="101"/>
    </row>
    <row r="6" spans="1:20" ht="20.25" customHeight="1" x14ac:dyDescent="0.5">
      <c r="B6" s="124" t="s">
        <v>378</v>
      </c>
      <c r="C6" s="125"/>
      <c r="D6" s="126"/>
      <c r="E6" s="127"/>
      <c r="F6" s="58"/>
      <c r="G6" s="127"/>
      <c r="H6" s="58"/>
      <c r="I6" s="58" t="s">
        <v>365</v>
      </c>
      <c r="J6" s="128"/>
      <c r="K6" s="58"/>
      <c r="L6" s="58"/>
      <c r="M6" s="58"/>
      <c r="N6" s="58"/>
      <c r="O6" s="58"/>
      <c r="P6" s="58" t="s">
        <v>365</v>
      </c>
      <c r="Q6" s="58"/>
      <c r="R6" s="58"/>
      <c r="S6" s="58"/>
      <c r="T6" s="129"/>
    </row>
    <row r="7" spans="1:20" ht="22.5" customHeight="1" x14ac:dyDescent="0.5">
      <c r="B7" s="124" t="s">
        <v>351</v>
      </c>
      <c r="C7" s="125"/>
      <c r="D7" s="126"/>
      <c r="E7" s="127"/>
      <c r="F7" s="58"/>
      <c r="G7" s="127"/>
      <c r="H7" s="58"/>
      <c r="I7" s="58"/>
      <c r="J7" s="128"/>
      <c r="K7" s="58"/>
      <c r="L7" s="58"/>
      <c r="M7" s="58" t="s">
        <v>365</v>
      </c>
      <c r="N7" s="58"/>
      <c r="O7" s="58" t="s">
        <v>365</v>
      </c>
      <c r="P7" s="58" t="s">
        <v>365</v>
      </c>
      <c r="Q7" s="58"/>
      <c r="R7" s="58"/>
      <c r="S7" s="58" t="s">
        <v>377</v>
      </c>
      <c r="T7" s="129"/>
    </row>
    <row r="8" spans="1:20" ht="21" customHeight="1" x14ac:dyDescent="0.5">
      <c r="B8" s="124" t="s">
        <v>352</v>
      </c>
      <c r="C8" s="130" t="s">
        <v>365</v>
      </c>
      <c r="D8" s="1" t="s">
        <v>365</v>
      </c>
      <c r="E8" s="127"/>
      <c r="F8" s="58"/>
      <c r="G8" s="127"/>
      <c r="H8" s="58"/>
      <c r="I8" s="58"/>
      <c r="J8" s="128"/>
      <c r="K8" s="58"/>
      <c r="L8" s="58"/>
      <c r="M8" s="58"/>
      <c r="N8" s="58"/>
      <c r="O8" s="58" t="s">
        <v>365</v>
      </c>
      <c r="P8" s="58"/>
      <c r="Q8" s="58" t="s">
        <v>365</v>
      </c>
      <c r="R8" s="58"/>
      <c r="S8" s="58"/>
      <c r="T8" s="129"/>
    </row>
    <row r="9" spans="1:20" ht="23.25" customHeight="1" x14ac:dyDescent="0.5">
      <c r="B9" s="96" t="s">
        <v>354</v>
      </c>
      <c r="C9" s="102" t="s">
        <v>365</v>
      </c>
      <c r="D9" s="111" t="s">
        <v>365</v>
      </c>
      <c r="E9" s="103"/>
      <c r="F9" s="104" t="s">
        <v>382</v>
      </c>
      <c r="G9" s="103"/>
      <c r="H9" s="104" t="s">
        <v>365</v>
      </c>
      <c r="I9" s="104"/>
      <c r="J9" s="105"/>
      <c r="K9" s="104"/>
      <c r="L9" s="104"/>
      <c r="M9" s="104"/>
      <c r="N9" s="104"/>
      <c r="O9" s="104" t="s">
        <v>365</v>
      </c>
      <c r="P9" s="104" t="s">
        <v>365</v>
      </c>
      <c r="Q9" s="106"/>
      <c r="R9" s="107" t="s">
        <v>365</v>
      </c>
      <c r="S9" s="104" t="s">
        <v>377</v>
      </c>
      <c r="T9" s="108"/>
    </row>
    <row r="10" spans="1:20" ht="25.5" customHeight="1" x14ac:dyDescent="0.5">
      <c r="B10" s="96" t="s">
        <v>395</v>
      </c>
      <c r="C10" s="102"/>
      <c r="D10" s="111"/>
      <c r="E10" s="103"/>
      <c r="F10" s="105"/>
      <c r="G10" s="103"/>
      <c r="H10" s="105"/>
      <c r="I10" s="105"/>
      <c r="J10" s="105"/>
      <c r="K10" s="105"/>
      <c r="L10" s="105"/>
      <c r="M10" s="105"/>
      <c r="N10" s="105"/>
      <c r="O10" s="105"/>
      <c r="P10" s="105"/>
      <c r="Q10" s="105"/>
      <c r="R10" s="105"/>
      <c r="S10" s="105"/>
      <c r="T10" s="109"/>
    </row>
    <row r="11" spans="1:20" ht="22.5" customHeight="1" x14ac:dyDescent="0.5">
      <c r="B11" s="124" t="s">
        <v>397</v>
      </c>
      <c r="C11" s="125"/>
      <c r="D11" s="126"/>
      <c r="E11" s="127"/>
      <c r="F11" s="128"/>
      <c r="G11" s="127"/>
      <c r="H11" s="128"/>
      <c r="I11" s="128" t="s">
        <v>365</v>
      </c>
      <c r="J11" s="128"/>
      <c r="K11" s="128"/>
      <c r="L11" s="128"/>
      <c r="M11" s="128"/>
      <c r="N11" s="128"/>
      <c r="O11" s="128"/>
      <c r="P11" s="128" t="s">
        <v>365</v>
      </c>
      <c r="Q11" s="128"/>
      <c r="R11" s="128"/>
      <c r="S11" s="128"/>
      <c r="T11" s="131"/>
    </row>
    <row r="12" spans="1:20" ht="21" customHeight="1" x14ac:dyDescent="0.5">
      <c r="B12" s="124" t="s">
        <v>398</v>
      </c>
      <c r="C12" s="130" t="s">
        <v>365</v>
      </c>
      <c r="D12" s="126" t="s">
        <v>365</v>
      </c>
      <c r="E12" s="127"/>
      <c r="F12" s="128"/>
      <c r="G12" s="127"/>
      <c r="H12" s="128"/>
      <c r="I12" s="128" t="s">
        <v>365</v>
      </c>
      <c r="J12" s="128"/>
      <c r="K12" s="128"/>
      <c r="L12" s="128"/>
      <c r="M12" s="128"/>
      <c r="N12" s="128"/>
      <c r="O12" s="128"/>
      <c r="P12" s="128" t="s">
        <v>365</v>
      </c>
      <c r="Q12" s="128"/>
      <c r="R12" s="128"/>
      <c r="S12" s="128"/>
      <c r="T12" s="131"/>
    </row>
    <row r="13" spans="1:20" ht="21.75" customHeight="1" x14ac:dyDescent="0.5">
      <c r="B13" s="124" t="s">
        <v>399</v>
      </c>
      <c r="C13" s="125"/>
      <c r="D13" s="126" t="s">
        <v>365</v>
      </c>
      <c r="E13" s="127"/>
      <c r="F13" s="128"/>
      <c r="G13" s="127"/>
      <c r="H13" s="128"/>
      <c r="I13" s="128"/>
      <c r="J13" s="128" t="s">
        <v>377</v>
      </c>
      <c r="K13" s="128"/>
      <c r="L13" s="128" t="s">
        <v>637</v>
      </c>
      <c r="M13" s="128"/>
      <c r="N13" s="128"/>
      <c r="O13" s="128" t="s">
        <v>365</v>
      </c>
      <c r="P13" s="128" t="s">
        <v>365</v>
      </c>
      <c r="Q13" s="128"/>
      <c r="R13" s="128"/>
      <c r="S13" s="128"/>
      <c r="T13" s="131"/>
    </row>
    <row r="14" spans="1:20" ht="26.25" customHeight="1" x14ac:dyDescent="0.5">
      <c r="B14" s="124" t="s">
        <v>467</v>
      </c>
      <c r="C14" s="125"/>
      <c r="D14" s="126"/>
      <c r="E14" s="127" t="s">
        <v>382</v>
      </c>
      <c r="F14" s="133" t="s">
        <v>365</v>
      </c>
      <c r="G14" s="58" t="s">
        <v>365</v>
      </c>
      <c r="H14" s="128" t="s">
        <v>365</v>
      </c>
      <c r="I14" s="1" t="s">
        <v>365</v>
      </c>
      <c r="J14" s="132" t="s">
        <v>377</v>
      </c>
      <c r="K14" s="128"/>
      <c r="L14" s="133" t="s">
        <v>637</v>
      </c>
      <c r="M14" s="128"/>
      <c r="N14" s="128"/>
      <c r="O14" s="128"/>
      <c r="P14" s="128"/>
      <c r="Q14" s="128"/>
      <c r="R14" s="128"/>
      <c r="S14" s="128"/>
      <c r="T14" s="131"/>
    </row>
    <row r="15" spans="1:20" ht="20.25" customHeight="1" x14ac:dyDescent="0.5">
      <c r="B15" s="96" t="s">
        <v>355</v>
      </c>
      <c r="C15" s="102" t="s">
        <v>365</v>
      </c>
      <c r="D15" s="111" t="s">
        <v>365</v>
      </c>
      <c r="E15" s="103" t="s">
        <v>382</v>
      </c>
      <c r="F15" s="104"/>
      <c r="G15" s="103" t="s">
        <v>365</v>
      </c>
      <c r="H15" s="104" t="s">
        <v>365</v>
      </c>
      <c r="I15" s="104"/>
      <c r="J15" s="105" t="s">
        <v>377</v>
      </c>
      <c r="K15" s="104"/>
      <c r="L15" s="104"/>
      <c r="M15" s="104"/>
      <c r="N15" s="104"/>
      <c r="O15" s="104"/>
      <c r="P15" s="104"/>
      <c r="Q15" s="106"/>
      <c r="R15" s="107" t="s">
        <v>365</v>
      </c>
      <c r="S15" s="104"/>
      <c r="T15" s="108"/>
    </row>
    <row r="16" spans="1:20" ht="24" customHeight="1" x14ac:dyDescent="0.5">
      <c r="B16" s="124" t="s">
        <v>360</v>
      </c>
      <c r="C16" s="125" t="s">
        <v>365</v>
      </c>
      <c r="D16" s="126" t="s">
        <v>365</v>
      </c>
      <c r="E16" s="127"/>
      <c r="F16" s="128"/>
      <c r="G16" s="127" t="s">
        <v>365</v>
      </c>
      <c r="H16" s="128" t="s">
        <v>365</v>
      </c>
      <c r="I16" s="128"/>
      <c r="J16" s="128" t="s">
        <v>0</v>
      </c>
      <c r="K16" s="128"/>
      <c r="L16" s="128"/>
      <c r="M16" s="128"/>
      <c r="N16" s="128"/>
      <c r="O16" s="132"/>
      <c r="P16" s="1" t="s">
        <v>365</v>
      </c>
      <c r="Q16" s="128"/>
      <c r="R16" s="128"/>
      <c r="S16" s="128"/>
      <c r="T16" s="131"/>
    </row>
    <row r="17" spans="2:20" ht="22.5" customHeight="1" x14ac:dyDescent="0.5">
      <c r="B17" s="124" t="s">
        <v>401</v>
      </c>
      <c r="C17" s="125"/>
      <c r="D17" s="126"/>
      <c r="E17" s="127"/>
      <c r="F17" s="128"/>
      <c r="G17" s="127"/>
      <c r="H17" s="128" t="s">
        <v>365</v>
      </c>
      <c r="I17" s="128"/>
      <c r="J17" s="128"/>
      <c r="K17" s="128"/>
      <c r="L17" s="128"/>
      <c r="M17" s="128"/>
      <c r="N17" s="128"/>
      <c r="O17" s="128"/>
      <c r="P17" s="128"/>
      <c r="Q17" s="128"/>
      <c r="R17" s="128"/>
      <c r="S17" s="128"/>
      <c r="T17" s="131"/>
    </row>
    <row r="18" spans="2:20" ht="21.75" customHeight="1" x14ac:dyDescent="0.5">
      <c r="B18" s="124" t="s">
        <v>402</v>
      </c>
      <c r="C18" s="125" t="s">
        <v>365</v>
      </c>
      <c r="D18" s="126" t="s">
        <v>365</v>
      </c>
      <c r="E18" s="127"/>
      <c r="F18" s="128"/>
      <c r="G18" s="127"/>
      <c r="H18" s="128" t="s">
        <v>365</v>
      </c>
      <c r="I18" s="128"/>
      <c r="J18" s="128"/>
      <c r="K18" s="128"/>
      <c r="L18" s="128"/>
      <c r="M18" s="128"/>
      <c r="N18" s="128"/>
      <c r="O18" s="128"/>
      <c r="P18" s="128"/>
      <c r="Q18" s="128"/>
      <c r="R18" s="128"/>
      <c r="S18" s="128"/>
      <c r="T18" s="131"/>
    </row>
    <row r="19" spans="2:20" ht="21" customHeight="1" x14ac:dyDescent="0.5">
      <c r="B19" s="124" t="s">
        <v>386</v>
      </c>
      <c r="C19" s="125" t="s">
        <v>365</v>
      </c>
      <c r="D19" s="126" t="s">
        <v>365</v>
      </c>
      <c r="E19" s="127"/>
      <c r="F19" s="128"/>
      <c r="G19" s="127"/>
      <c r="H19" s="128" t="s">
        <v>365</v>
      </c>
      <c r="I19" s="128"/>
      <c r="J19" s="128"/>
      <c r="K19" s="128"/>
      <c r="L19" s="128"/>
      <c r="M19" s="128"/>
      <c r="N19" s="128"/>
      <c r="O19" s="128"/>
      <c r="P19" s="128"/>
      <c r="Q19" s="128"/>
      <c r="R19" s="128"/>
      <c r="S19" s="128"/>
      <c r="T19" s="131"/>
    </row>
    <row r="20" spans="2:20" ht="21" customHeight="1" x14ac:dyDescent="0.5">
      <c r="B20" s="96" t="s">
        <v>356</v>
      </c>
      <c r="C20" s="102" t="s">
        <v>382</v>
      </c>
      <c r="D20" s="111"/>
      <c r="E20" s="103"/>
      <c r="F20" s="104" t="s">
        <v>382</v>
      </c>
      <c r="G20" s="103"/>
      <c r="H20" s="104" t="s">
        <v>382</v>
      </c>
      <c r="I20" s="104"/>
      <c r="J20" s="105"/>
      <c r="K20" s="104"/>
      <c r="L20" s="104"/>
      <c r="M20" s="104"/>
      <c r="N20" s="104"/>
      <c r="O20" s="104"/>
      <c r="P20" s="104"/>
      <c r="Q20" s="104"/>
      <c r="R20" s="104"/>
      <c r="S20" s="104"/>
      <c r="T20" s="108"/>
    </row>
    <row r="21" spans="2:20" ht="23.25" customHeight="1" x14ac:dyDescent="0.5">
      <c r="B21" s="124" t="s">
        <v>358</v>
      </c>
      <c r="C21" s="125" t="s">
        <v>365</v>
      </c>
      <c r="D21" s="126" t="s">
        <v>365</v>
      </c>
      <c r="E21" s="127"/>
      <c r="F21" s="58"/>
      <c r="G21" s="127"/>
      <c r="H21" s="58"/>
      <c r="I21" s="58"/>
      <c r="J21" s="128"/>
      <c r="K21" s="58"/>
      <c r="L21" s="58"/>
      <c r="M21" s="58"/>
      <c r="N21" s="132" t="s">
        <v>365</v>
      </c>
      <c r="O21" s="1" t="s">
        <v>365</v>
      </c>
      <c r="P21" s="58"/>
      <c r="Q21" s="58"/>
      <c r="R21" s="58"/>
      <c r="S21" s="58"/>
      <c r="T21" s="129"/>
    </row>
    <row r="22" spans="2:20" ht="20.25" customHeight="1" x14ac:dyDescent="0.5">
      <c r="B22" s="124" t="s">
        <v>374</v>
      </c>
      <c r="C22" s="125"/>
      <c r="D22" s="126"/>
      <c r="E22" s="127"/>
      <c r="F22" s="128"/>
      <c r="G22" s="127" t="s">
        <v>365</v>
      </c>
      <c r="H22" s="128"/>
      <c r="I22" s="133" t="s">
        <v>365</v>
      </c>
      <c r="J22" s="58"/>
      <c r="K22" s="128"/>
      <c r="L22" s="128"/>
      <c r="M22" s="128"/>
      <c r="N22" s="128"/>
      <c r="O22" s="128"/>
      <c r="P22" s="128"/>
      <c r="Q22" s="128"/>
      <c r="R22" s="128"/>
      <c r="S22" s="128"/>
      <c r="T22" s="131"/>
    </row>
    <row r="23" spans="2:20" ht="24" customHeight="1" x14ac:dyDescent="0.5">
      <c r="B23" s="124" t="s">
        <v>357</v>
      </c>
      <c r="C23" s="125"/>
      <c r="D23" s="126"/>
      <c r="E23" s="127"/>
      <c r="F23" s="58"/>
      <c r="G23" s="127"/>
      <c r="H23" s="58"/>
      <c r="I23" s="58"/>
      <c r="J23" s="128"/>
      <c r="K23" s="58" t="s">
        <v>365</v>
      </c>
      <c r="L23" s="58" t="s">
        <v>637</v>
      </c>
      <c r="M23" s="58"/>
      <c r="N23" s="58"/>
      <c r="O23" s="58"/>
      <c r="P23" s="58"/>
      <c r="Q23" s="58"/>
      <c r="R23" s="58"/>
      <c r="S23" s="58"/>
      <c r="T23" s="129" t="s">
        <v>365</v>
      </c>
    </row>
    <row r="24" spans="2:20" ht="21" customHeight="1" x14ac:dyDescent="0.5">
      <c r="B24" s="124" t="s">
        <v>359</v>
      </c>
      <c r="C24" s="125"/>
      <c r="D24" s="126"/>
      <c r="E24" s="127"/>
      <c r="F24" s="58" t="s">
        <v>365</v>
      </c>
      <c r="G24" s="127"/>
      <c r="H24" s="58"/>
      <c r="I24" s="58"/>
      <c r="J24" s="128"/>
      <c r="K24" s="58" t="s">
        <v>365</v>
      </c>
      <c r="L24" s="58" t="s">
        <v>637</v>
      </c>
      <c r="M24" s="58"/>
      <c r="N24" s="58"/>
      <c r="O24" s="58"/>
      <c r="P24" s="58"/>
      <c r="Q24" s="58"/>
      <c r="R24" s="58"/>
      <c r="S24" s="132"/>
      <c r="T24" s="74" t="s">
        <v>365</v>
      </c>
    </row>
    <row r="25" spans="2:20" ht="21.75" customHeight="1" x14ac:dyDescent="0.5">
      <c r="B25" s="124" t="s">
        <v>635</v>
      </c>
      <c r="C25" s="125"/>
      <c r="D25" s="126"/>
      <c r="E25" s="127"/>
      <c r="F25" s="58"/>
      <c r="G25" s="127"/>
      <c r="H25" s="58"/>
      <c r="I25" s="58"/>
      <c r="J25" s="58"/>
      <c r="K25" s="58"/>
      <c r="L25" s="58" t="s">
        <v>637</v>
      </c>
      <c r="M25" s="58"/>
      <c r="N25" s="58"/>
      <c r="O25" s="58"/>
      <c r="P25" s="58"/>
      <c r="Q25" s="58"/>
      <c r="R25" s="58"/>
      <c r="S25" s="132"/>
      <c r="T25" s="74" t="s">
        <v>637</v>
      </c>
    </row>
    <row r="26" spans="2:20" ht="20.25" customHeight="1" x14ac:dyDescent="0.5">
      <c r="B26" s="124" t="s">
        <v>360</v>
      </c>
      <c r="C26" s="125"/>
      <c r="D26" s="126" t="s">
        <v>365</v>
      </c>
      <c r="E26" s="127"/>
      <c r="F26" s="58"/>
      <c r="G26" s="127"/>
      <c r="H26" s="58" t="s">
        <v>365</v>
      </c>
      <c r="I26" s="58"/>
      <c r="J26" s="128"/>
      <c r="K26" s="58"/>
      <c r="L26" s="58"/>
      <c r="M26" s="58"/>
      <c r="N26" s="58" t="s">
        <v>365</v>
      </c>
      <c r="O26" s="58"/>
      <c r="P26" s="58"/>
      <c r="Q26" s="58"/>
      <c r="R26" s="58"/>
      <c r="S26" s="58"/>
      <c r="T26" s="129"/>
    </row>
    <row r="27" spans="2:20" ht="18.75" customHeight="1" x14ac:dyDescent="0.5">
      <c r="B27" s="96" t="s">
        <v>364</v>
      </c>
      <c r="C27" s="102"/>
      <c r="D27" s="111"/>
      <c r="E27" s="103" t="s">
        <v>365</v>
      </c>
      <c r="F27" s="104" t="s">
        <v>365</v>
      </c>
      <c r="G27" s="103"/>
      <c r="H27" s="104"/>
      <c r="I27" s="104"/>
      <c r="J27" s="105"/>
      <c r="K27" s="104" t="s">
        <v>365</v>
      </c>
      <c r="L27" s="104"/>
      <c r="M27" s="104"/>
      <c r="N27" s="104"/>
      <c r="O27" s="104"/>
      <c r="P27" s="104"/>
      <c r="Q27" s="104"/>
      <c r="R27" s="104"/>
      <c r="S27" s="104"/>
      <c r="T27" s="108"/>
    </row>
    <row r="28" spans="2:20" ht="21" customHeight="1" x14ac:dyDescent="0.5">
      <c r="B28" s="124" t="s">
        <v>372</v>
      </c>
      <c r="C28" s="125"/>
      <c r="D28" s="126"/>
      <c r="E28" s="127"/>
      <c r="F28" s="133" t="s">
        <v>365</v>
      </c>
      <c r="G28" s="58"/>
      <c r="H28" s="58"/>
      <c r="I28" s="58"/>
      <c r="J28" s="128"/>
      <c r="K28" s="58" t="s">
        <v>365</v>
      </c>
      <c r="L28" s="133"/>
      <c r="M28" s="58"/>
      <c r="N28" s="58"/>
      <c r="O28" s="58"/>
      <c r="P28" s="58"/>
      <c r="Q28" s="58"/>
      <c r="R28" s="58"/>
      <c r="S28" s="58"/>
      <c r="T28" s="129"/>
    </row>
    <row r="29" spans="2:20" ht="21" customHeight="1" x14ac:dyDescent="0.5">
      <c r="B29" s="124" t="s">
        <v>373</v>
      </c>
      <c r="C29" s="125"/>
      <c r="D29" s="126"/>
      <c r="E29" s="127"/>
      <c r="F29" s="58"/>
      <c r="G29" s="127"/>
      <c r="H29" s="58"/>
      <c r="I29" s="133" t="s">
        <v>365</v>
      </c>
      <c r="J29" s="58"/>
      <c r="K29" s="58" t="s">
        <v>365</v>
      </c>
      <c r="L29" s="58"/>
      <c r="M29" s="58"/>
      <c r="N29" s="58"/>
      <c r="O29" s="58"/>
      <c r="P29" s="58"/>
      <c r="Q29" s="58"/>
      <c r="R29" s="58"/>
      <c r="S29" s="58"/>
      <c r="T29" s="129"/>
    </row>
    <row r="30" spans="2:20" ht="20.25" customHeight="1" x14ac:dyDescent="0.5">
      <c r="B30" s="124" t="s">
        <v>374</v>
      </c>
      <c r="C30" s="125" t="s">
        <v>365</v>
      </c>
      <c r="D30" s="126" t="s">
        <v>365</v>
      </c>
      <c r="E30" s="127" t="s">
        <v>365</v>
      </c>
      <c r="F30" s="58"/>
      <c r="G30" s="127"/>
      <c r="H30" s="58"/>
      <c r="I30" s="133" t="s">
        <v>365</v>
      </c>
      <c r="J30" s="58"/>
      <c r="K30" s="58"/>
      <c r="L30" s="58"/>
      <c r="M30" s="58"/>
      <c r="N30" s="58"/>
      <c r="O30" s="58"/>
      <c r="P30" s="58"/>
      <c r="Q30" s="58"/>
      <c r="R30" s="58"/>
      <c r="S30" s="58"/>
      <c r="T30" s="129"/>
    </row>
    <row r="31" spans="2:20" ht="23.25" customHeight="1" x14ac:dyDescent="0.5">
      <c r="B31" s="124" t="s">
        <v>358</v>
      </c>
      <c r="C31" s="125" t="s">
        <v>365</v>
      </c>
      <c r="D31" s="126" t="s">
        <v>365</v>
      </c>
      <c r="E31" s="127"/>
      <c r="F31" s="58"/>
      <c r="G31" s="127"/>
      <c r="H31" s="58"/>
      <c r="I31" s="58"/>
      <c r="J31" s="128"/>
      <c r="K31" s="58"/>
      <c r="L31" s="58"/>
      <c r="M31" s="58"/>
      <c r="N31" s="58"/>
      <c r="O31" s="58" t="s">
        <v>365</v>
      </c>
      <c r="P31" s="58" t="s">
        <v>365</v>
      </c>
      <c r="Q31" s="58"/>
      <c r="R31" s="58"/>
      <c r="S31" s="58"/>
      <c r="T31" s="129"/>
    </row>
    <row r="32" spans="2:20" ht="21.75" customHeight="1" x14ac:dyDescent="0.5">
      <c r="B32" s="124" t="s">
        <v>360</v>
      </c>
      <c r="C32" s="125"/>
      <c r="D32" s="126" t="s">
        <v>365</v>
      </c>
      <c r="E32" s="127"/>
      <c r="F32" s="58"/>
      <c r="G32" s="127"/>
      <c r="H32" s="58" t="s">
        <v>365</v>
      </c>
      <c r="I32" s="58"/>
      <c r="J32" s="128"/>
      <c r="K32" s="58"/>
      <c r="L32" s="58"/>
      <c r="M32" s="58"/>
      <c r="N32" s="58"/>
      <c r="O32" s="58" t="s">
        <v>365</v>
      </c>
      <c r="P32" s="58" t="s">
        <v>365</v>
      </c>
      <c r="Q32" s="58"/>
      <c r="R32" s="58"/>
      <c r="S32" s="58"/>
      <c r="T32" s="129"/>
    </row>
    <row r="33" spans="2:20" ht="23.25" customHeight="1" x14ac:dyDescent="0.5">
      <c r="B33" s="124" t="s">
        <v>381</v>
      </c>
      <c r="C33" s="125" t="s">
        <v>365</v>
      </c>
      <c r="D33" s="126" t="s">
        <v>365</v>
      </c>
      <c r="E33" s="127"/>
      <c r="F33" s="58"/>
      <c r="G33" s="127"/>
      <c r="H33" s="58"/>
      <c r="I33" s="58"/>
      <c r="J33" s="128"/>
      <c r="K33" s="58"/>
      <c r="L33" s="58"/>
      <c r="M33" s="58"/>
      <c r="N33" s="58"/>
      <c r="O33" s="58" t="s">
        <v>365</v>
      </c>
      <c r="P33" s="58"/>
      <c r="Q33" s="58"/>
      <c r="R33" s="58"/>
      <c r="S33" s="58"/>
      <c r="T33" s="129"/>
    </row>
    <row r="34" spans="2:20" ht="20.25" customHeight="1" x14ac:dyDescent="0.5">
      <c r="B34" s="124" t="s">
        <v>383</v>
      </c>
      <c r="C34" s="125"/>
      <c r="D34" s="126"/>
      <c r="E34" s="127"/>
      <c r="F34" s="58"/>
      <c r="G34" s="127"/>
      <c r="H34" s="58"/>
      <c r="I34" s="58"/>
      <c r="J34" s="128"/>
      <c r="K34" s="58"/>
      <c r="L34" s="58"/>
      <c r="M34" s="58"/>
      <c r="N34" s="58"/>
      <c r="O34" s="58" t="s">
        <v>365</v>
      </c>
      <c r="P34" s="58"/>
      <c r="Q34" s="58"/>
      <c r="R34" s="58"/>
      <c r="S34" s="58"/>
      <c r="T34" s="129"/>
    </row>
    <row r="35" spans="2:20" ht="21.75" customHeight="1" x14ac:dyDescent="0.5">
      <c r="B35" s="96" t="s">
        <v>403</v>
      </c>
      <c r="C35" s="102"/>
      <c r="D35" s="111"/>
      <c r="E35" s="103"/>
      <c r="F35" s="105"/>
      <c r="G35" s="103"/>
      <c r="H35" s="105"/>
      <c r="I35" s="105"/>
      <c r="J35" s="105"/>
      <c r="K35" s="105"/>
      <c r="L35" s="105"/>
      <c r="M35" s="105"/>
      <c r="N35" s="105"/>
      <c r="O35" s="105"/>
      <c r="P35" s="105"/>
      <c r="Q35" s="105"/>
      <c r="R35" s="105"/>
      <c r="S35" s="105"/>
      <c r="T35" s="109"/>
    </row>
    <row r="36" spans="2:20" ht="24" customHeight="1" x14ac:dyDescent="0.5">
      <c r="B36" s="124" t="s">
        <v>404</v>
      </c>
      <c r="C36" s="130" t="s">
        <v>365</v>
      </c>
      <c r="D36" s="126"/>
      <c r="E36" s="127" t="s">
        <v>365</v>
      </c>
      <c r="F36" s="128"/>
      <c r="G36" s="127"/>
      <c r="H36" s="128"/>
      <c r="I36" s="128"/>
      <c r="J36" s="128"/>
      <c r="K36" s="128"/>
      <c r="L36" s="128"/>
      <c r="M36" s="128"/>
      <c r="N36" s="128"/>
      <c r="O36" s="128"/>
      <c r="P36" s="128"/>
      <c r="Q36" s="58"/>
      <c r="R36" s="133" t="s">
        <v>365</v>
      </c>
      <c r="S36" s="128"/>
      <c r="T36" s="131"/>
    </row>
    <row r="37" spans="2:20" ht="22.5" customHeight="1" x14ac:dyDescent="0.5">
      <c r="B37" s="124" t="s">
        <v>405</v>
      </c>
      <c r="C37" s="125"/>
      <c r="D37" s="126"/>
      <c r="E37" s="127"/>
      <c r="F37" s="128" t="s">
        <v>365</v>
      </c>
      <c r="G37" s="127" t="s">
        <v>365</v>
      </c>
      <c r="H37" s="128" t="s">
        <v>365</v>
      </c>
      <c r="I37" s="128"/>
      <c r="J37" s="128"/>
      <c r="K37" s="128"/>
      <c r="L37" s="128"/>
      <c r="M37" s="128"/>
      <c r="N37" s="128"/>
      <c r="O37" s="128"/>
      <c r="P37" s="128"/>
      <c r="Q37" s="128"/>
      <c r="R37" s="128" t="s">
        <v>385</v>
      </c>
      <c r="S37" s="128"/>
      <c r="T37" s="131"/>
    </row>
    <row r="38" spans="2:20" ht="20.25" customHeight="1" x14ac:dyDescent="0.5">
      <c r="B38" s="124" t="s">
        <v>406</v>
      </c>
      <c r="C38" s="125" t="s">
        <v>365</v>
      </c>
      <c r="D38" s="126" t="s">
        <v>365</v>
      </c>
      <c r="E38" s="127" t="s">
        <v>365</v>
      </c>
      <c r="F38" s="128"/>
      <c r="G38" s="127"/>
      <c r="H38" s="128" t="s">
        <v>365</v>
      </c>
      <c r="I38" s="128"/>
      <c r="J38" s="128"/>
      <c r="K38" s="128"/>
      <c r="L38" s="128"/>
      <c r="M38" s="128" t="s">
        <v>365</v>
      </c>
      <c r="N38" s="128"/>
      <c r="O38" s="128" t="s">
        <v>365</v>
      </c>
      <c r="P38" s="128" t="s">
        <v>365</v>
      </c>
      <c r="Q38" s="128"/>
      <c r="R38" s="128" t="s">
        <v>385</v>
      </c>
      <c r="S38" s="128"/>
      <c r="T38" s="131"/>
    </row>
    <row r="39" spans="2:20" ht="20.25" customHeight="1" x14ac:dyDescent="0.5">
      <c r="B39" s="96" t="s">
        <v>362</v>
      </c>
      <c r="C39" s="102"/>
      <c r="D39" s="111"/>
      <c r="E39" s="103"/>
      <c r="F39" s="104"/>
      <c r="G39" s="103"/>
      <c r="H39" s="104"/>
      <c r="I39" s="104"/>
      <c r="J39" s="105"/>
      <c r="K39" s="104"/>
      <c r="L39" s="104"/>
      <c r="M39" s="104"/>
      <c r="N39" s="104"/>
      <c r="O39" s="104"/>
      <c r="P39" s="104"/>
      <c r="Q39" s="104"/>
      <c r="R39" s="104"/>
      <c r="S39" s="104"/>
      <c r="T39" s="108"/>
    </row>
    <row r="40" spans="2:20" ht="23.25" customHeight="1" x14ac:dyDescent="0.5">
      <c r="B40" s="124" t="s">
        <v>469</v>
      </c>
      <c r="C40" s="125"/>
      <c r="D40" s="126"/>
      <c r="E40" s="127" t="s">
        <v>365</v>
      </c>
      <c r="F40" s="128"/>
      <c r="G40" s="127"/>
      <c r="H40" s="128"/>
      <c r="I40" s="128"/>
      <c r="J40" s="128"/>
      <c r="K40" s="128"/>
      <c r="L40" s="128"/>
      <c r="M40" s="128"/>
      <c r="N40" s="128"/>
      <c r="O40" s="128"/>
      <c r="P40" s="128"/>
      <c r="Q40" s="128"/>
      <c r="R40" s="128"/>
      <c r="S40" s="128"/>
      <c r="T40" s="131"/>
    </row>
    <row r="41" spans="2:20" ht="22.5" customHeight="1" x14ac:dyDescent="0.5">
      <c r="B41" s="124" t="s">
        <v>400</v>
      </c>
      <c r="C41" s="125"/>
      <c r="D41" s="126"/>
      <c r="E41" s="127" t="s">
        <v>365</v>
      </c>
      <c r="F41" s="128"/>
      <c r="G41" s="127" t="s">
        <v>365</v>
      </c>
      <c r="H41" s="128" t="s">
        <v>365</v>
      </c>
      <c r="I41" s="128"/>
      <c r="J41" s="128"/>
      <c r="K41" s="128"/>
      <c r="L41" s="128"/>
      <c r="M41" s="128"/>
      <c r="N41" s="128"/>
      <c r="O41" s="128"/>
      <c r="P41" s="128"/>
      <c r="Q41" s="128"/>
      <c r="R41" s="128"/>
      <c r="S41" s="128"/>
      <c r="T41" s="131"/>
    </row>
    <row r="42" spans="2:20" ht="20.25" customHeight="1" x14ac:dyDescent="0.5">
      <c r="B42" s="96" t="s">
        <v>363</v>
      </c>
      <c r="C42" s="102"/>
      <c r="D42" s="111"/>
      <c r="E42" s="103"/>
      <c r="F42" s="104"/>
      <c r="G42" s="103"/>
      <c r="H42" s="104"/>
      <c r="I42" s="104"/>
      <c r="J42" s="105"/>
      <c r="K42" s="104"/>
      <c r="L42" s="104"/>
      <c r="M42" s="104"/>
      <c r="N42" s="104"/>
      <c r="O42" s="104"/>
      <c r="P42" s="104"/>
      <c r="Q42" s="104"/>
      <c r="R42" s="104"/>
      <c r="S42" s="104"/>
      <c r="T42" s="108"/>
    </row>
    <row r="43" spans="2:20" ht="20.25" customHeight="1" x14ac:dyDescent="0.5">
      <c r="B43" s="124" t="s">
        <v>375</v>
      </c>
      <c r="C43" s="125"/>
      <c r="D43" s="126"/>
      <c r="E43" s="127" t="s">
        <v>384</v>
      </c>
      <c r="F43" s="58"/>
      <c r="G43" s="127"/>
      <c r="H43" s="58" t="s">
        <v>384</v>
      </c>
      <c r="I43" s="58"/>
      <c r="J43" s="128"/>
      <c r="K43" s="58"/>
      <c r="L43" s="58"/>
      <c r="M43" s="58"/>
      <c r="N43" s="58"/>
      <c r="O43" s="58"/>
      <c r="P43" s="58"/>
      <c r="Q43" s="58"/>
      <c r="R43" s="58" t="s">
        <v>385</v>
      </c>
      <c r="S43" s="58"/>
      <c r="T43" s="129"/>
    </row>
    <row r="44" spans="2:20" ht="20.25" customHeight="1" thickBot="1" x14ac:dyDescent="0.55000000000000004">
      <c r="B44" s="134" t="s">
        <v>376</v>
      </c>
      <c r="C44" s="135"/>
      <c r="D44" s="136"/>
      <c r="E44" s="137" t="s">
        <v>550</v>
      </c>
      <c r="F44" s="138"/>
      <c r="G44" s="137"/>
      <c r="H44" s="138" t="s">
        <v>384</v>
      </c>
      <c r="I44" s="138"/>
      <c r="J44" s="138"/>
      <c r="K44" s="138"/>
      <c r="L44" s="138"/>
      <c r="M44" s="138"/>
      <c r="N44" s="138"/>
      <c r="O44" s="138"/>
      <c r="P44" s="138"/>
      <c r="Q44" s="138"/>
      <c r="R44" s="138" t="s">
        <v>385</v>
      </c>
      <c r="S44" s="138"/>
      <c r="T44" s="139"/>
    </row>
    <row r="45" spans="2:20" ht="14.7" thickBot="1" x14ac:dyDescent="0.55000000000000004"/>
    <row r="46" spans="2:20" x14ac:dyDescent="0.5">
      <c r="B46" s="140" t="s">
        <v>340</v>
      </c>
      <c r="C46" s="141"/>
      <c r="D46" s="71"/>
    </row>
    <row r="47" spans="2:20" x14ac:dyDescent="0.5">
      <c r="B47" s="413" t="s">
        <v>636</v>
      </c>
      <c r="C47" s="414" t="s">
        <v>637</v>
      </c>
      <c r="D47" s="71"/>
    </row>
    <row r="48" spans="2:20" x14ac:dyDescent="0.5">
      <c r="B48" s="142" t="s">
        <v>341</v>
      </c>
      <c r="C48" s="143" t="s">
        <v>377</v>
      </c>
      <c r="D48" s="71"/>
    </row>
    <row r="49" spans="2:4" x14ac:dyDescent="0.5">
      <c r="B49" s="142" t="s">
        <v>393</v>
      </c>
      <c r="C49" s="143" t="s">
        <v>365</v>
      </c>
      <c r="D49" s="71"/>
    </row>
    <row r="50" spans="2:4" x14ac:dyDescent="0.5">
      <c r="B50" s="142" t="s">
        <v>546</v>
      </c>
      <c r="C50" s="143" t="s">
        <v>384</v>
      </c>
      <c r="D50" s="71"/>
    </row>
    <row r="51" spans="2:4" ht="14.7" thickBot="1" x14ac:dyDescent="0.55000000000000004">
      <c r="B51" s="144" t="s">
        <v>547</v>
      </c>
      <c r="C51" s="145" t="s">
        <v>385</v>
      </c>
      <c r="D51" s="71"/>
    </row>
    <row r="53" spans="2:4" ht="15" customHeight="1" x14ac:dyDescent="0.5">
      <c r="B53" t="s">
        <v>549</v>
      </c>
    </row>
    <row r="54" spans="2:4" ht="14.25" customHeight="1" x14ac:dyDescent="0.5">
      <c r="B54" t="s">
        <v>548</v>
      </c>
    </row>
    <row r="55" spans="2:4" x14ac:dyDescent="0.5">
      <c r="B55" t="s">
        <v>551</v>
      </c>
    </row>
  </sheetData>
  <sheetProtection algorithmName="SHA-512" hashValue="0CXqSAayYWpyVyREaCt+uC4YqDicauDPZ9XLCwYycJhMHCfNhWqtKcgvk7zpaBxctPzfLitbvAgj65uojTPtjg==" saltValue="+JDt9nxUx07BtGfOHPuHGw==" spinCount="100000" sheet="1" objects="1" scenarios="1" selectLockedCells="1"/>
  <mergeCells count="1">
    <mergeCell ref="E2:M2"/>
  </mergeCells>
  <hyperlinks>
    <hyperlink ref="A1" location="INDEX!A1" display="INDEX" xr:uid="{00000000-0004-0000-0200-000000000000}"/>
  </hyperlinks>
  <pageMargins left="0.25" right="0.25" top="0.75" bottom="0.25" header="0.25" footer="0.25"/>
  <pageSetup scale="4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6"/>
  <sheetViews>
    <sheetView zoomScale="80" zoomScaleNormal="80" workbookViewId="0"/>
  </sheetViews>
  <sheetFormatPr defaultRowHeight="14.35" x14ac:dyDescent="0.5"/>
  <cols>
    <col min="1" max="1" width="8.87890625"/>
    <col min="2" max="2" width="24.5859375" style="5" customWidth="1"/>
    <col min="3" max="3" width="7.29296875" customWidth="1"/>
    <col min="4" max="4" width="24" customWidth="1"/>
    <col min="5" max="5" width="6.5859375" customWidth="1"/>
    <col min="6" max="6" width="23.703125" customWidth="1"/>
  </cols>
  <sheetData>
    <row r="1" spans="1:6" x14ac:dyDescent="0.5">
      <c r="A1" s="364" t="s">
        <v>575</v>
      </c>
    </row>
    <row r="2" spans="1:6" ht="18" customHeight="1" thickBot="1" x14ac:dyDescent="0.55000000000000004">
      <c r="B2" s="9" t="s">
        <v>496</v>
      </c>
      <c r="C2" s="6"/>
      <c r="D2" s="6"/>
      <c r="E2" s="6"/>
      <c r="F2" s="6"/>
    </row>
    <row r="3" spans="1:6" ht="39" customHeight="1" x14ac:dyDescent="0.5">
      <c r="B3" s="112" t="s">
        <v>86</v>
      </c>
      <c r="C3" s="113"/>
      <c r="D3" s="112" t="s">
        <v>87</v>
      </c>
      <c r="E3" s="113"/>
      <c r="F3" s="114" t="s">
        <v>88</v>
      </c>
    </row>
    <row r="4" spans="1:6" ht="23.25" customHeight="1" x14ac:dyDescent="0.5">
      <c r="B4" s="146" t="s">
        <v>152</v>
      </c>
      <c r="C4" s="13"/>
      <c r="D4" s="146" t="s">
        <v>152</v>
      </c>
      <c r="E4" s="13"/>
      <c r="F4" s="146" t="s">
        <v>3</v>
      </c>
    </row>
    <row r="5" spans="1:6" ht="23.25" customHeight="1" x14ac:dyDescent="0.5">
      <c r="B5" s="146" t="s">
        <v>54</v>
      </c>
      <c r="C5" s="13"/>
      <c r="D5" s="146" t="s">
        <v>408</v>
      </c>
      <c r="E5" s="13"/>
      <c r="F5" s="146" t="s">
        <v>156</v>
      </c>
    </row>
    <row r="6" spans="1:6" ht="22.5" customHeight="1" x14ac:dyDescent="0.5">
      <c r="B6" s="146" t="s">
        <v>21</v>
      </c>
      <c r="C6" s="13"/>
      <c r="D6" s="146" t="s">
        <v>21</v>
      </c>
      <c r="E6" s="13"/>
      <c r="F6" s="146" t="s">
        <v>155</v>
      </c>
    </row>
    <row r="7" spans="1:6" ht="36" customHeight="1" x14ac:dyDescent="0.5">
      <c r="B7" s="146" t="s">
        <v>20</v>
      </c>
      <c r="C7" s="13"/>
      <c r="D7" s="146" t="s">
        <v>20</v>
      </c>
      <c r="E7" s="13"/>
      <c r="F7" s="146" t="s">
        <v>470</v>
      </c>
    </row>
    <row r="8" spans="1:6" ht="24.75" customHeight="1" x14ac:dyDescent="0.5">
      <c r="B8" s="146" t="s">
        <v>8</v>
      </c>
      <c r="C8" s="13"/>
      <c r="D8" s="146" t="s">
        <v>22</v>
      </c>
      <c r="E8" s="13"/>
      <c r="F8" s="146" t="s">
        <v>24</v>
      </c>
    </row>
    <row r="9" spans="1:6" ht="24" customHeight="1" x14ac:dyDescent="0.5">
      <c r="B9" s="146" t="s">
        <v>23</v>
      </c>
      <c r="C9" s="13"/>
      <c r="D9" s="146" t="s">
        <v>8</v>
      </c>
      <c r="E9" s="13"/>
      <c r="F9" s="146" t="s">
        <v>5</v>
      </c>
    </row>
    <row r="10" spans="1:6" ht="24" customHeight="1" x14ac:dyDescent="0.5">
      <c r="B10" s="147" t="s">
        <v>407</v>
      </c>
      <c r="C10" s="13"/>
      <c r="D10" s="146" t="s">
        <v>23</v>
      </c>
      <c r="E10" s="13"/>
      <c r="F10" s="148" t="s">
        <v>3</v>
      </c>
    </row>
    <row r="11" spans="1:6" ht="21" customHeight="1" thickBot="1" x14ac:dyDescent="0.55000000000000004">
      <c r="B11" s="149" t="s">
        <v>24</v>
      </c>
      <c r="C11" s="13"/>
      <c r="D11" s="149" t="s">
        <v>24</v>
      </c>
      <c r="E11" s="13"/>
      <c r="F11" s="150" t="s">
        <v>409</v>
      </c>
    </row>
    <row r="12" spans="1:6" ht="22.5" customHeight="1" x14ac:dyDescent="0.5">
      <c r="B12" s="146" t="s">
        <v>5</v>
      </c>
      <c r="C12" s="13"/>
      <c r="D12" s="146" t="s">
        <v>5</v>
      </c>
      <c r="E12" s="13"/>
      <c r="F12" s="13"/>
    </row>
    <row r="13" spans="1:6" ht="24" customHeight="1" thickBot="1" x14ac:dyDescent="0.55000000000000004">
      <c r="B13" s="151" t="s">
        <v>3</v>
      </c>
      <c r="C13" s="13"/>
      <c r="D13" s="151" t="s">
        <v>3</v>
      </c>
      <c r="E13" s="13"/>
      <c r="F13" s="13"/>
    </row>
    <row r="14" spans="1:6" x14ac:dyDescent="0.5">
      <c r="B14" s="10"/>
    </row>
    <row r="26" spans="2:2" x14ac:dyDescent="0.5">
      <c r="B26" s="3"/>
    </row>
    <row r="36" spans="2:2" x14ac:dyDescent="0.5">
      <c r="B36" s="3"/>
    </row>
  </sheetData>
  <sheetProtection algorithmName="SHA-512" hashValue="cJwgKMYTbPxMOT0LrynYhfl1qLcZsNzu5sXiFn4nuqJqsdTz7ewmnc717TjbJT9yxWhEqzsBMxfOnuY0R/rQaQ==" saltValue="DlNV5XOHAUoIWrMnyJWObw==" spinCount="100000" sheet="1" objects="1" scenarios="1" selectLockedCells="1"/>
  <hyperlinks>
    <hyperlink ref="A1" location="INDEX!A1" display="INDEX" xr:uid="{00000000-0004-0000-0300-000000000000}"/>
  </hyperlinks>
  <pageMargins left="0.7" right="0.7" top="0.75" bottom="0.75" header="0.3" footer="0.3"/>
  <pageSetup orientation="landscape" horizont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34"/>
  <sheetViews>
    <sheetView zoomScale="93" zoomScaleNormal="93" workbookViewId="0"/>
  </sheetViews>
  <sheetFormatPr defaultColWidth="9.1171875" defaultRowHeight="14.35" x14ac:dyDescent="0.5"/>
  <cols>
    <col min="1" max="1" width="9.1171875" style="61"/>
    <col min="2" max="2" width="45.703125" style="61" customWidth="1"/>
    <col min="3" max="3" width="64.87890625" style="61" customWidth="1"/>
    <col min="4" max="16384" width="9.1171875" style="61"/>
  </cols>
  <sheetData>
    <row r="1" spans="1:3" ht="20.25" customHeight="1" thickBot="1" x14ac:dyDescent="0.55000000000000004">
      <c r="A1" s="364" t="s">
        <v>575</v>
      </c>
      <c r="B1" s="9" t="s">
        <v>685</v>
      </c>
    </row>
    <row r="2" spans="1:3" ht="14.7" thickBot="1" x14ac:dyDescent="0.55000000000000004">
      <c r="B2" s="334" t="s">
        <v>652</v>
      </c>
      <c r="C2" s="335" t="s">
        <v>562</v>
      </c>
    </row>
    <row r="3" spans="1:3" ht="27" customHeight="1" thickBot="1" x14ac:dyDescent="0.55000000000000004">
      <c r="B3" s="408" t="s">
        <v>638</v>
      </c>
      <c r="C3" s="418" t="s">
        <v>672</v>
      </c>
    </row>
    <row r="4" spans="1:3" x14ac:dyDescent="0.5">
      <c r="B4" s="795" t="s">
        <v>639</v>
      </c>
      <c r="C4" s="415" t="s">
        <v>640</v>
      </c>
    </row>
    <row r="5" spans="1:3" x14ac:dyDescent="0.5">
      <c r="B5" s="797"/>
      <c r="C5" s="415" t="s">
        <v>641</v>
      </c>
    </row>
    <row r="6" spans="1:3" ht="25.7" thickBot="1" x14ac:dyDescent="0.55000000000000004">
      <c r="B6" s="797"/>
      <c r="C6" s="416" t="s">
        <v>642</v>
      </c>
    </row>
    <row r="7" spans="1:3" ht="25.35" x14ac:dyDescent="0.5">
      <c r="B7" s="795" t="s">
        <v>643</v>
      </c>
      <c r="C7" s="336" t="s">
        <v>644</v>
      </c>
    </row>
    <row r="8" spans="1:3" x14ac:dyDescent="0.5">
      <c r="B8" s="797"/>
      <c r="C8" s="336" t="s">
        <v>645</v>
      </c>
    </row>
    <row r="9" spans="1:3" ht="25.35" x14ac:dyDescent="0.5">
      <c r="B9" s="797"/>
      <c r="C9" s="336" t="s">
        <v>646</v>
      </c>
    </row>
    <row r="10" spans="1:3" ht="31.5" customHeight="1" x14ac:dyDescent="0.4">
      <c r="B10" s="797"/>
      <c r="C10" s="385" t="s">
        <v>647</v>
      </c>
    </row>
    <row r="11" spans="1:3" ht="25.7" thickBot="1" x14ac:dyDescent="0.55000000000000004">
      <c r="B11" s="796"/>
      <c r="C11" s="417" t="s">
        <v>666</v>
      </c>
    </row>
    <row r="12" spans="1:3" ht="25.35" x14ac:dyDescent="0.5">
      <c r="B12" s="795" t="s">
        <v>648</v>
      </c>
      <c r="C12" s="336" t="s">
        <v>649</v>
      </c>
    </row>
    <row r="13" spans="1:3" x14ac:dyDescent="0.5">
      <c r="B13" s="798"/>
      <c r="C13" s="336" t="s">
        <v>650</v>
      </c>
    </row>
    <row r="14" spans="1:3" ht="14.7" thickBot="1" x14ac:dyDescent="0.55000000000000004">
      <c r="B14" s="799"/>
      <c r="C14" s="337" t="s">
        <v>651</v>
      </c>
    </row>
    <row r="15" spans="1:3" ht="25.35" x14ac:dyDescent="0.5">
      <c r="B15" s="795" t="s">
        <v>565</v>
      </c>
      <c r="C15" s="336" t="s">
        <v>654</v>
      </c>
    </row>
    <row r="16" spans="1:3" ht="25.35" x14ac:dyDescent="0.5">
      <c r="B16" s="798"/>
      <c r="C16" s="336" t="s">
        <v>655</v>
      </c>
    </row>
    <row r="17" spans="2:3" ht="25.7" thickBot="1" x14ac:dyDescent="0.55000000000000004">
      <c r="B17" s="799"/>
      <c r="C17" s="337" t="s">
        <v>656</v>
      </c>
    </row>
    <row r="18" spans="2:3" ht="14.7" thickBot="1" x14ac:dyDescent="0.55000000000000004">
      <c r="B18" s="338" t="s">
        <v>653</v>
      </c>
      <c r="C18" s="339" t="s">
        <v>564</v>
      </c>
    </row>
    <row r="19" spans="2:3" ht="25.35" x14ac:dyDescent="0.5">
      <c r="B19" s="795" t="s">
        <v>657</v>
      </c>
      <c r="C19" s="336" t="s">
        <v>658</v>
      </c>
    </row>
    <row r="20" spans="2:3" ht="25.35" x14ac:dyDescent="0.5">
      <c r="B20" s="797"/>
      <c r="C20" s="336" t="s">
        <v>563</v>
      </c>
    </row>
    <row r="21" spans="2:3" ht="25.7" thickBot="1" x14ac:dyDescent="0.55000000000000004">
      <c r="B21" s="796"/>
      <c r="C21" s="337" t="s">
        <v>659</v>
      </c>
    </row>
    <row r="22" spans="2:3" x14ac:dyDescent="0.5">
      <c r="B22" s="795" t="s">
        <v>566</v>
      </c>
      <c r="C22" s="336" t="s">
        <v>660</v>
      </c>
    </row>
    <row r="23" spans="2:3" x14ac:dyDescent="0.5">
      <c r="B23" s="797"/>
      <c r="C23" s="336" t="s">
        <v>661</v>
      </c>
    </row>
    <row r="24" spans="2:3" ht="25.7" thickBot="1" x14ac:dyDescent="0.55000000000000004">
      <c r="B24" s="796"/>
      <c r="C24" s="337" t="s">
        <v>567</v>
      </c>
    </row>
    <row r="25" spans="2:3" ht="25.35" x14ac:dyDescent="0.5">
      <c r="B25" s="795" t="s">
        <v>675</v>
      </c>
      <c r="C25" s="336" t="s">
        <v>663</v>
      </c>
    </row>
    <row r="26" spans="2:3" x14ac:dyDescent="0.5">
      <c r="B26" s="798"/>
      <c r="C26" s="336" t="s">
        <v>662</v>
      </c>
    </row>
    <row r="27" spans="2:3" ht="25.35" x14ac:dyDescent="0.5">
      <c r="B27" s="798"/>
      <c r="C27" s="336" t="s">
        <v>568</v>
      </c>
    </row>
    <row r="28" spans="2:3" x14ac:dyDescent="0.5">
      <c r="B28" s="798"/>
      <c r="C28" s="336" t="s">
        <v>569</v>
      </c>
    </row>
    <row r="29" spans="2:3" x14ac:dyDescent="0.5">
      <c r="B29" s="798"/>
      <c r="C29" s="336" t="s">
        <v>664</v>
      </c>
    </row>
    <row r="30" spans="2:3" ht="14.7" thickBot="1" x14ac:dyDescent="0.55000000000000004">
      <c r="B30" s="798"/>
      <c r="C30" s="337" t="s">
        <v>665</v>
      </c>
    </row>
    <row r="31" spans="2:3" x14ac:dyDescent="0.5">
      <c r="B31" s="795" t="s">
        <v>674</v>
      </c>
      <c r="C31" s="478" t="s">
        <v>673</v>
      </c>
    </row>
    <row r="32" spans="2:3" ht="25.7" thickBot="1" x14ac:dyDescent="0.55000000000000004">
      <c r="B32" s="796"/>
      <c r="C32" s="416" t="s">
        <v>679</v>
      </c>
    </row>
    <row r="33" spans="2:3" ht="25.35" x14ac:dyDescent="0.5">
      <c r="B33" s="793" t="s">
        <v>680</v>
      </c>
      <c r="C33" s="408" t="s">
        <v>678</v>
      </c>
    </row>
    <row r="34" spans="2:3" ht="25.7" thickBot="1" x14ac:dyDescent="0.55000000000000004">
      <c r="B34" s="794"/>
      <c r="C34" s="477" t="s">
        <v>677</v>
      </c>
    </row>
  </sheetData>
  <sheetProtection algorithmName="SHA-512" hashValue="u0N1+uRk4Y3UmaVKhTlz21gMvYNJlpNh/qOyz0uc2RiYNL05Jig7L4nuHGaQmqe77HnBA/EVcYQAFWTT0SiqAw==" saltValue="DHYnWPXJdhgM8/3OoTVR2Q==" spinCount="100000" sheet="1" objects="1" scenarios="1" selectLockedCells="1"/>
  <mergeCells count="9">
    <mergeCell ref="B33:B34"/>
    <mergeCell ref="B31:B32"/>
    <mergeCell ref="B22:B24"/>
    <mergeCell ref="B4:B6"/>
    <mergeCell ref="B7:B11"/>
    <mergeCell ref="B19:B21"/>
    <mergeCell ref="B12:B14"/>
    <mergeCell ref="B15:B17"/>
    <mergeCell ref="B25:B30"/>
  </mergeCells>
  <hyperlinks>
    <hyperlink ref="A1" location="INDEX!A1" display="INDEX" xr:uid="{00000000-0004-0000-0400-000000000000}"/>
  </hyperlinks>
  <pageMargins left="0.7" right="0.7" top="0.75" bottom="0.75" header="0.3" footer="0.3"/>
  <pageSetup scale="81" fitToHeight="0" orientation="portrait" horizont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45"/>
  <sheetViews>
    <sheetView zoomScale="84" zoomScaleNormal="84" workbookViewId="0"/>
  </sheetViews>
  <sheetFormatPr defaultRowHeight="14.35" x14ac:dyDescent="0.5"/>
  <cols>
    <col min="1" max="1" width="7" customWidth="1"/>
    <col min="2" max="2" width="36.703125" customWidth="1"/>
    <col min="3" max="3" width="11.5859375" customWidth="1"/>
    <col min="7" max="7" width="12.87890625" customWidth="1"/>
    <col min="8" max="12" width="10" customWidth="1"/>
    <col min="14" max="14" width="49.41015625" customWidth="1"/>
  </cols>
  <sheetData>
    <row r="1" spans="1:14" x14ac:dyDescent="0.5">
      <c r="A1" s="364" t="s">
        <v>575</v>
      </c>
    </row>
    <row r="2" spans="1:14" ht="21" customHeight="1" thickBot="1" x14ac:dyDescent="0.55000000000000004">
      <c r="B2" s="9" t="s">
        <v>624</v>
      </c>
      <c r="C2" s="6"/>
      <c r="D2" s="6"/>
      <c r="E2" s="6"/>
      <c r="F2" s="6"/>
      <c r="G2" s="6"/>
      <c r="H2" s="6"/>
      <c r="I2" s="6"/>
      <c r="J2" s="6"/>
      <c r="K2" s="6"/>
      <c r="L2" s="6"/>
    </row>
    <row r="3" spans="1:14" ht="25.5" customHeight="1" x14ac:dyDescent="0.5">
      <c r="B3" s="7"/>
      <c r="C3" s="122">
        <v>2021</v>
      </c>
      <c r="D3" s="122">
        <v>2023</v>
      </c>
      <c r="E3" s="122">
        <v>2025</v>
      </c>
      <c r="F3" s="122">
        <v>2027</v>
      </c>
      <c r="G3" s="123">
        <v>2029</v>
      </c>
      <c r="H3" s="123">
        <v>2031</v>
      </c>
      <c r="I3" s="123">
        <v>2033</v>
      </c>
      <c r="J3" s="123">
        <v>2035</v>
      </c>
      <c r="K3" s="460">
        <v>2037</v>
      </c>
      <c r="L3" s="113"/>
      <c r="M3" s="491"/>
      <c r="N3" s="72" t="s">
        <v>82</v>
      </c>
    </row>
    <row r="4" spans="1:14" x14ac:dyDescent="0.5">
      <c r="B4" s="115" t="s">
        <v>165</v>
      </c>
      <c r="C4" s="116"/>
      <c r="D4" s="116"/>
      <c r="E4" s="116"/>
      <c r="F4" s="116"/>
      <c r="G4" s="117"/>
      <c r="H4" s="118"/>
      <c r="I4" s="458"/>
      <c r="J4" s="509"/>
      <c r="K4" s="509"/>
      <c r="L4" s="501"/>
      <c r="N4" s="73" t="s">
        <v>78</v>
      </c>
    </row>
    <row r="5" spans="1:14" x14ac:dyDescent="0.5">
      <c r="B5" s="225" t="s">
        <v>593</v>
      </c>
      <c r="C5" s="152" t="s">
        <v>697</v>
      </c>
      <c r="D5" s="152" t="s">
        <v>693</v>
      </c>
      <c r="E5" s="153" t="s">
        <v>693</v>
      </c>
      <c r="F5" s="153" t="s">
        <v>694</v>
      </c>
      <c r="G5" s="154" t="s">
        <v>694</v>
      </c>
      <c r="H5" s="153" t="s">
        <v>695</v>
      </c>
      <c r="I5" s="155" t="s">
        <v>696</v>
      </c>
      <c r="J5" s="155" t="s">
        <v>696</v>
      </c>
      <c r="K5" s="155" t="s">
        <v>696</v>
      </c>
      <c r="L5" s="502"/>
      <c r="N5" s="73" t="s">
        <v>487</v>
      </c>
    </row>
    <row r="6" spans="1:14" x14ac:dyDescent="0.5">
      <c r="A6" s="5"/>
      <c r="B6" s="225" t="s">
        <v>589</v>
      </c>
      <c r="C6" s="492">
        <v>400</v>
      </c>
      <c r="D6" s="492">
        <v>800</v>
      </c>
      <c r="E6" s="492">
        <v>800</v>
      </c>
      <c r="F6" s="492">
        <v>1600</v>
      </c>
      <c r="G6" s="493">
        <v>1600</v>
      </c>
      <c r="H6" s="492">
        <v>3200</v>
      </c>
      <c r="I6" s="493">
        <v>3200</v>
      </c>
      <c r="J6" s="493">
        <v>3200</v>
      </c>
      <c r="K6" s="493">
        <v>3200</v>
      </c>
      <c r="L6" s="502"/>
      <c r="N6" s="73" t="s">
        <v>488</v>
      </c>
    </row>
    <row r="7" spans="1:14" x14ac:dyDescent="0.5">
      <c r="B7" s="226" t="s">
        <v>148</v>
      </c>
      <c r="C7" s="153" t="s">
        <v>485</v>
      </c>
      <c r="D7" s="153" t="s">
        <v>485</v>
      </c>
      <c r="E7" s="153" t="s">
        <v>485</v>
      </c>
      <c r="F7" s="153" t="s">
        <v>485</v>
      </c>
      <c r="G7" s="155" t="s">
        <v>485</v>
      </c>
      <c r="H7" s="153" t="s">
        <v>485</v>
      </c>
      <c r="I7" s="155" t="s">
        <v>485</v>
      </c>
      <c r="J7" s="155" t="s">
        <v>485</v>
      </c>
      <c r="K7" s="155" t="s">
        <v>485</v>
      </c>
      <c r="L7" s="502"/>
      <c r="N7" s="73" t="s">
        <v>79</v>
      </c>
    </row>
    <row r="8" spans="1:14" x14ac:dyDescent="0.5">
      <c r="A8" t="s">
        <v>382</v>
      </c>
      <c r="B8" s="227" t="s">
        <v>590</v>
      </c>
      <c r="C8" s="159">
        <v>8</v>
      </c>
      <c r="D8" s="159">
        <v>8</v>
      </c>
      <c r="E8" s="159">
        <v>8</v>
      </c>
      <c r="F8" s="340">
        <v>16</v>
      </c>
      <c r="G8" s="341">
        <v>16</v>
      </c>
      <c r="H8" s="340">
        <v>16</v>
      </c>
      <c r="I8" s="341">
        <v>16</v>
      </c>
      <c r="J8" s="341">
        <v>16</v>
      </c>
      <c r="K8" s="341">
        <v>16</v>
      </c>
      <c r="L8" s="503"/>
      <c r="N8" s="73" t="s">
        <v>489</v>
      </c>
    </row>
    <row r="9" spans="1:14" x14ac:dyDescent="0.5">
      <c r="A9" s="5"/>
      <c r="B9" s="227" t="s">
        <v>591</v>
      </c>
      <c r="C9" s="152">
        <v>2</v>
      </c>
      <c r="D9" s="152">
        <v>2</v>
      </c>
      <c r="E9" s="152">
        <v>2</v>
      </c>
      <c r="F9" s="443" t="s">
        <v>626</v>
      </c>
      <c r="G9" s="443" t="s">
        <v>626</v>
      </c>
      <c r="H9" s="386" t="s">
        <v>669</v>
      </c>
      <c r="I9" s="444" t="s">
        <v>669</v>
      </c>
      <c r="J9" s="444" t="s">
        <v>669</v>
      </c>
      <c r="K9" s="444" t="s">
        <v>669</v>
      </c>
      <c r="L9" s="504"/>
      <c r="N9" s="73" t="s">
        <v>80</v>
      </c>
    </row>
    <row r="10" spans="1:14" x14ac:dyDescent="0.5">
      <c r="A10" s="5"/>
      <c r="B10" s="227" t="s">
        <v>166</v>
      </c>
      <c r="C10" s="156">
        <v>3</v>
      </c>
      <c r="D10" s="156">
        <v>3</v>
      </c>
      <c r="E10" s="156">
        <v>3</v>
      </c>
      <c r="F10" s="152">
        <v>3</v>
      </c>
      <c r="G10" s="152">
        <v>3</v>
      </c>
      <c r="H10" s="340">
        <v>9</v>
      </c>
      <c r="I10" s="341">
        <v>9</v>
      </c>
      <c r="J10" s="341">
        <v>9</v>
      </c>
      <c r="K10" s="341">
        <v>9</v>
      </c>
      <c r="L10" s="503"/>
      <c r="N10" s="73" t="s">
        <v>81</v>
      </c>
    </row>
    <row r="11" spans="1:14" x14ac:dyDescent="0.5">
      <c r="B11" s="119" t="s">
        <v>167</v>
      </c>
      <c r="C11" s="118"/>
      <c r="D11" s="118"/>
      <c r="E11" s="118"/>
      <c r="F11" s="120"/>
      <c r="G11" s="121"/>
      <c r="H11" s="120"/>
      <c r="I11" s="121"/>
      <c r="J11" s="121"/>
      <c r="K11" s="121"/>
      <c r="L11" s="505"/>
      <c r="N11" s="371"/>
    </row>
    <row r="12" spans="1:14" x14ac:dyDescent="0.5">
      <c r="B12" s="225" t="s">
        <v>168</v>
      </c>
      <c r="C12" s="380">
        <v>1.5</v>
      </c>
      <c r="D12" s="380">
        <v>1.5</v>
      </c>
      <c r="E12" s="380">
        <v>1.5</v>
      </c>
      <c r="F12" s="381">
        <v>1</v>
      </c>
      <c r="G12" s="446">
        <v>1</v>
      </c>
      <c r="H12" s="340">
        <v>1</v>
      </c>
      <c r="I12" s="448">
        <v>1</v>
      </c>
      <c r="J12" s="341">
        <v>1</v>
      </c>
      <c r="K12" s="341">
        <v>1</v>
      </c>
      <c r="L12" s="503"/>
      <c r="N12" s="387"/>
    </row>
    <row r="13" spans="1:14" x14ac:dyDescent="0.5">
      <c r="A13" s="5"/>
      <c r="B13" s="225" t="s">
        <v>169</v>
      </c>
      <c r="C13" s="380">
        <v>2</v>
      </c>
      <c r="D13" s="380">
        <v>2</v>
      </c>
      <c r="E13" s="381">
        <v>1.5</v>
      </c>
      <c r="F13" s="381">
        <v>1</v>
      </c>
      <c r="G13" s="446">
        <v>1</v>
      </c>
      <c r="H13" s="340">
        <v>2</v>
      </c>
      <c r="I13" s="448">
        <v>2</v>
      </c>
      <c r="J13" s="341">
        <v>2</v>
      </c>
      <c r="K13" s="341">
        <v>2</v>
      </c>
      <c r="L13" s="503"/>
      <c r="N13" s="387"/>
    </row>
    <row r="14" spans="1:14" x14ac:dyDescent="0.5">
      <c r="B14" s="225" t="s">
        <v>170</v>
      </c>
      <c r="C14" s="379">
        <v>1.5</v>
      </c>
      <c r="D14" s="379">
        <v>1.5</v>
      </c>
      <c r="E14" s="379">
        <v>1.5</v>
      </c>
      <c r="F14" s="379">
        <v>1.5</v>
      </c>
      <c r="G14" s="445">
        <v>1.5</v>
      </c>
      <c r="H14" s="153">
        <v>1.5</v>
      </c>
      <c r="I14" s="449">
        <v>1.5</v>
      </c>
      <c r="J14" s="155">
        <v>1.5</v>
      </c>
      <c r="K14" s="155">
        <v>1.5</v>
      </c>
      <c r="L14" s="502"/>
    </row>
    <row r="15" spans="1:14" x14ac:dyDescent="0.5">
      <c r="B15" s="225" t="s">
        <v>171</v>
      </c>
      <c r="C15" s="379">
        <v>1.5</v>
      </c>
      <c r="D15" s="379">
        <v>1.5</v>
      </c>
      <c r="E15" s="379">
        <v>1.5</v>
      </c>
      <c r="F15" s="379">
        <v>1.5</v>
      </c>
      <c r="G15" s="445">
        <v>1.5</v>
      </c>
      <c r="H15" s="153">
        <v>1.5</v>
      </c>
      <c r="I15" s="449">
        <v>1.5</v>
      </c>
      <c r="J15" s="155">
        <v>1.5</v>
      </c>
      <c r="K15" s="155">
        <v>1.5</v>
      </c>
      <c r="L15" s="502"/>
    </row>
    <row r="16" spans="1:14" ht="25.35" x14ac:dyDescent="0.5">
      <c r="B16" s="227" t="s">
        <v>172</v>
      </c>
      <c r="C16" s="379">
        <v>-12</v>
      </c>
      <c r="D16" s="379">
        <v>-12</v>
      </c>
      <c r="E16" s="379">
        <v>-12</v>
      </c>
      <c r="F16" s="381">
        <v>-15</v>
      </c>
      <c r="G16" s="446">
        <v>-15</v>
      </c>
      <c r="H16" s="383">
        <v>-15</v>
      </c>
      <c r="I16" s="450">
        <v>-15</v>
      </c>
      <c r="J16" s="510">
        <v>-15</v>
      </c>
      <c r="K16" s="510">
        <v>-15</v>
      </c>
      <c r="L16" s="506"/>
    </row>
    <row r="17" spans="1:14" ht="25.35" x14ac:dyDescent="0.5">
      <c r="B17" s="228" t="s">
        <v>173</v>
      </c>
      <c r="C17" s="382">
        <v>3</v>
      </c>
      <c r="D17" s="382">
        <v>4.5</v>
      </c>
      <c r="E17" s="382">
        <v>6</v>
      </c>
      <c r="F17" s="379">
        <v>7.5</v>
      </c>
      <c r="G17" s="445">
        <v>9</v>
      </c>
      <c r="H17" s="384">
        <v>9</v>
      </c>
      <c r="I17" s="451">
        <v>9</v>
      </c>
      <c r="J17" s="445">
        <v>9</v>
      </c>
      <c r="K17" s="445">
        <v>9</v>
      </c>
      <c r="L17" s="507"/>
    </row>
    <row r="18" spans="1:14" x14ac:dyDescent="0.5">
      <c r="B18" s="225" t="s">
        <v>592</v>
      </c>
      <c r="C18" s="381">
        <v>16</v>
      </c>
      <c r="D18" s="381">
        <v>16</v>
      </c>
      <c r="E18" s="381">
        <v>16</v>
      </c>
      <c r="F18" s="381">
        <v>16</v>
      </c>
      <c r="G18" s="446">
        <v>16</v>
      </c>
      <c r="H18" s="453">
        <v>16</v>
      </c>
      <c r="I18" s="452">
        <v>16</v>
      </c>
      <c r="J18" s="446">
        <v>16</v>
      </c>
      <c r="K18" s="446">
        <v>16</v>
      </c>
      <c r="L18" s="508"/>
    </row>
    <row r="19" spans="1:14" x14ac:dyDescent="0.5">
      <c r="A19" s="5"/>
      <c r="B19" s="225" t="s">
        <v>149</v>
      </c>
      <c r="C19" s="128">
        <v>45</v>
      </c>
      <c r="D19" s="128">
        <v>45</v>
      </c>
      <c r="E19" s="128">
        <v>45</v>
      </c>
      <c r="F19" s="128">
        <v>45</v>
      </c>
      <c r="G19" s="446">
        <v>90</v>
      </c>
      <c r="H19" s="453">
        <v>90</v>
      </c>
      <c r="I19" s="452">
        <v>90</v>
      </c>
      <c r="J19" s="446">
        <v>90</v>
      </c>
      <c r="K19" s="446">
        <v>90</v>
      </c>
      <c r="L19" s="508"/>
    </row>
    <row r="20" spans="1:14" ht="14.7" thickBot="1" x14ac:dyDescent="0.55000000000000004">
      <c r="A20" s="5"/>
      <c r="B20" s="229" t="s">
        <v>150</v>
      </c>
      <c r="C20" s="138">
        <v>35</v>
      </c>
      <c r="D20" s="138">
        <v>35</v>
      </c>
      <c r="E20" s="138">
        <v>35</v>
      </c>
      <c r="F20" s="138">
        <v>35</v>
      </c>
      <c r="G20" s="447">
        <v>70</v>
      </c>
      <c r="H20" s="454">
        <v>70</v>
      </c>
      <c r="I20" s="459">
        <v>70</v>
      </c>
      <c r="J20" s="511">
        <v>70</v>
      </c>
      <c r="K20" s="511">
        <v>70</v>
      </c>
      <c r="L20" s="507"/>
    </row>
    <row r="21" spans="1:14" x14ac:dyDescent="0.5">
      <c r="B21" s="6"/>
      <c r="C21" s="6"/>
      <c r="D21" s="6"/>
      <c r="E21" s="6"/>
      <c r="F21" s="6"/>
      <c r="G21" s="6"/>
      <c r="H21" s="6"/>
      <c r="I21" s="6"/>
      <c r="J21" s="6"/>
      <c r="K21" s="6"/>
      <c r="L21" s="6"/>
    </row>
    <row r="22" spans="1:14" ht="30" customHeight="1" x14ac:dyDescent="0.5">
      <c r="B22" s="13" t="s">
        <v>713</v>
      </c>
      <c r="C22" s="6"/>
      <c r="D22" s="6"/>
      <c r="E22" s="6"/>
      <c r="F22" s="6"/>
      <c r="G22" s="6"/>
      <c r="H22" s="6"/>
      <c r="I22" s="6"/>
      <c r="J22" s="6"/>
      <c r="K22" s="6"/>
      <c r="L22" s="6"/>
    </row>
    <row r="23" spans="1:14" x14ac:dyDescent="0.5">
      <c r="B23" s="13" t="s">
        <v>687</v>
      </c>
      <c r="C23" s="6"/>
      <c r="D23" s="6"/>
      <c r="E23" s="6"/>
      <c r="F23" s="6"/>
      <c r="G23" s="6"/>
      <c r="H23" s="6"/>
      <c r="I23" s="6"/>
      <c r="J23" s="6"/>
      <c r="K23" s="6"/>
      <c r="L23" s="6"/>
    </row>
    <row r="24" spans="1:14" x14ac:dyDescent="0.5">
      <c r="B24" s="13" t="s">
        <v>174</v>
      </c>
      <c r="C24" s="6"/>
      <c r="D24" s="6"/>
      <c r="E24" s="6"/>
      <c r="F24" s="6"/>
      <c r="G24" s="6"/>
      <c r="H24" s="6"/>
      <c r="I24" s="6"/>
      <c r="J24" s="6"/>
      <c r="K24" s="6"/>
      <c r="L24" s="6"/>
    </row>
    <row r="25" spans="1:14" x14ac:dyDescent="0.5">
      <c r="B25" s="13" t="s">
        <v>486</v>
      </c>
      <c r="C25" s="6"/>
      <c r="D25" s="6"/>
      <c r="E25" s="6"/>
      <c r="F25" s="6"/>
      <c r="G25" s="6"/>
      <c r="H25" s="6"/>
      <c r="I25" s="6"/>
      <c r="J25" s="6"/>
      <c r="K25" s="6"/>
      <c r="L25" s="6"/>
    </row>
    <row r="27" spans="1:14" x14ac:dyDescent="0.5">
      <c r="E27" s="248" t="s">
        <v>176</v>
      </c>
      <c r="F27" s="471"/>
    </row>
    <row r="28" spans="1:14" x14ac:dyDescent="0.5">
      <c r="E28" s="248" t="s">
        <v>177</v>
      </c>
      <c r="F28" s="472"/>
    </row>
    <row r="29" spans="1:14" x14ac:dyDescent="0.5">
      <c r="E29" s="248" t="s">
        <v>178</v>
      </c>
      <c r="F29" s="473"/>
    </row>
    <row r="30" spans="1:14" x14ac:dyDescent="0.5">
      <c r="E30" s="248" t="s">
        <v>179</v>
      </c>
      <c r="F30" s="474"/>
      <c r="N30" s="392"/>
    </row>
    <row r="31" spans="1:14" x14ac:dyDescent="0.5">
      <c r="N31" s="393"/>
    </row>
    <row r="32" spans="1:14" x14ac:dyDescent="0.5">
      <c r="B32" s="6"/>
      <c r="N32" s="392"/>
    </row>
    <row r="33" spans="2:16" x14ac:dyDescent="0.5">
      <c r="B33" s="6"/>
      <c r="N33" s="392"/>
    </row>
    <row r="34" spans="2:16" x14ac:dyDescent="0.5">
      <c r="B34" s="6"/>
      <c r="N34" s="10"/>
    </row>
    <row r="35" spans="2:16" x14ac:dyDescent="0.5">
      <c r="B35" s="475"/>
      <c r="N35" s="10"/>
    </row>
    <row r="36" spans="2:16" x14ac:dyDescent="0.5">
      <c r="N36" s="10"/>
    </row>
    <row r="37" spans="2:16" x14ac:dyDescent="0.5">
      <c r="N37" s="10"/>
      <c r="O37" s="392"/>
      <c r="P37" s="392"/>
    </row>
    <row r="38" spans="2:16" x14ac:dyDescent="0.5">
      <c r="N38" s="10"/>
      <c r="O38" s="181"/>
      <c r="P38" s="181"/>
    </row>
    <row r="39" spans="2:16" x14ac:dyDescent="0.5">
      <c r="O39" s="392"/>
      <c r="P39" s="392"/>
    </row>
    <row r="40" spans="2:16" x14ac:dyDescent="0.5">
      <c r="O40" s="392"/>
      <c r="P40" s="392"/>
    </row>
    <row r="42" spans="2:16" x14ac:dyDescent="0.5">
      <c r="O42" s="10"/>
      <c r="P42" s="10"/>
    </row>
    <row r="43" spans="2:16" x14ac:dyDescent="0.5">
      <c r="O43" s="10"/>
      <c r="P43" s="10"/>
    </row>
    <row r="44" spans="2:16" x14ac:dyDescent="0.5">
      <c r="O44" s="10"/>
      <c r="P44" s="10"/>
    </row>
    <row r="45" spans="2:16" x14ac:dyDescent="0.5">
      <c r="O45" s="10"/>
      <c r="P45" s="10"/>
    </row>
  </sheetData>
  <sheetProtection algorithmName="SHA-512" hashValue="cP4xE2x7YQ5XW4IMtRIuoEmihSmqi1ucZOrdN3aFZS/KlPS0SMugXwCLq5r5w4QYUBe78XDYhWesEGdY/dYweQ==" saltValue="DNcr1K05e6NgQNHzr8sxYQ==" spinCount="100000" sheet="1" objects="1" scenarios="1" selectLockedCells="1"/>
  <hyperlinks>
    <hyperlink ref="A1" location="INDEX!A1" display="INDEX" xr:uid="{00000000-0004-0000-0500-000000000000}"/>
  </hyperlinks>
  <pageMargins left="0.25" right="0.25" top="0.75" bottom="0.25" header="0.25" footer="0.25"/>
  <pageSetup scale="6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53"/>
  <sheetViews>
    <sheetView zoomScale="90" zoomScaleNormal="90" workbookViewId="0"/>
  </sheetViews>
  <sheetFormatPr defaultRowHeight="14.35" x14ac:dyDescent="0.5"/>
  <cols>
    <col min="1" max="1" width="8.87890625"/>
    <col min="2" max="2" width="31.1171875" customWidth="1"/>
    <col min="3" max="4" width="9.29296875" customWidth="1"/>
    <col min="5" max="6" width="9.5859375" customWidth="1"/>
    <col min="7" max="8" width="9.703125" customWidth="1"/>
    <col min="9" max="9" width="9.29296875" customWidth="1"/>
    <col min="10" max="10" width="9.41015625" customWidth="1"/>
    <col min="11" max="11" width="9.703125" customWidth="1"/>
    <col min="12" max="12" width="9.5859375" customWidth="1"/>
    <col min="13" max="15" width="9.41015625" customWidth="1"/>
  </cols>
  <sheetData>
    <row r="1" spans="1:17" x14ac:dyDescent="0.5">
      <c r="A1" s="364" t="s">
        <v>575</v>
      </c>
      <c r="B1" s="6"/>
      <c r="C1" s="6"/>
      <c r="D1" s="6"/>
      <c r="E1" s="6"/>
      <c r="F1" s="6"/>
      <c r="G1" s="6"/>
      <c r="H1" s="6"/>
      <c r="I1" s="6"/>
      <c r="J1" s="6"/>
      <c r="K1" s="6"/>
      <c r="L1" s="6"/>
    </row>
    <row r="2" spans="1:17" ht="23.25" customHeight="1" thickBot="1" x14ac:dyDescent="0.55000000000000004">
      <c r="B2" s="12" t="s">
        <v>706</v>
      </c>
      <c r="C2" s="11"/>
      <c r="D2" s="11"/>
      <c r="E2" s="11"/>
      <c r="F2" s="11"/>
      <c r="G2" s="11"/>
      <c r="H2" s="10" t="s">
        <v>670</v>
      </c>
      <c r="I2" s="10"/>
      <c r="J2" s="10"/>
      <c r="K2" s="10"/>
      <c r="L2" s="10"/>
      <c r="M2" s="5"/>
      <c r="N2" s="5"/>
      <c r="O2" s="5"/>
    </row>
    <row r="3" spans="1:17" ht="22.5" customHeight="1" thickBot="1" x14ac:dyDescent="0.55000000000000004">
      <c r="B3" s="203" t="s">
        <v>6</v>
      </c>
      <c r="C3" s="204">
        <v>2021</v>
      </c>
      <c r="D3" s="204">
        <v>2022</v>
      </c>
      <c r="E3" s="204">
        <v>2023</v>
      </c>
      <c r="F3" s="204">
        <v>2024</v>
      </c>
      <c r="G3" s="204">
        <v>2025</v>
      </c>
      <c r="H3" s="204">
        <v>2026</v>
      </c>
      <c r="I3" s="204">
        <v>2027</v>
      </c>
      <c r="J3" s="205">
        <v>2028</v>
      </c>
      <c r="K3" s="205">
        <v>2029</v>
      </c>
      <c r="L3" s="205">
        <v>2030</v>
      </c>
      <c r="M3" s="205">
        <v>2031</v>
      </c>
      <c r="N3" s="205">
        <v>2033</v>
      </c>
      <c r="O3" s="205">
        <v>2035</v>
      </c>
      <c r="P3" s="553">
        <v>2037</v>
      </c>
    </row>
    <row r="4" spans="1:17" ht="44.25" customHeight="1" x14ac:dyDescent="0.5">
      <c r="A4" s="5"/>
      <c r="B4" s="370" t="s">
        <v>614</v>
      </c>
      <c r="C4" s="215">
        <v>400</v>
      </c>
      <c r="D4" s="215">
        <v>400</v>
      </c>
      <c r="E4" s="216">
        <v>800</v>
      </c>
      <c r="F4" s="216">
        <v>800</v>
      </c>
      <c r="G4" s="216">
        <v>800</v>
      </c>
      <c r="H4" s="216">
        <v>1600</v>
      </c>
      <c r="I4" s="216">
        <v>1600</v>
      </c>
      <c r="J4" s="216">
        <v>1600</v>
      </c>
      <c r="K4" s="216">
        <v>1600</v>
      </c>
      <c r="L4" s="216">
        <v>1600</v>
      </c>
      <c r="M4" s="216">
        <v>1600</v>
      </c>
      <c r="N4" s="419">
        <v>1600</v>
      </c>
      <c r="O4" s="552">
        <v>1600</v>
      </c>
      <c r="P4" s="463">
        <v>1600</v>
      </c>
    </row>
    <row r="5" spans="1:17" ht="44.25" customHeight="1" x14ac:dyDescent="0.5">
      <c r="A5" t="s">
        <v>382</v>
      </c>
      <c r="B5" s="213" t="s">
        <v>84</v>
      </c>
      <c r="C5" s="75" t="s">
        <v>430</v>
      </c>
      <c r="D5" s="75" t="s">
        <v>430</v>
      </c>
      <c r="E5" s="75" t="s">
        <v>430</v>
      </c>
      <c r="F5" s="75" t="s">
        <v>430</v>
      </c>
      <c r="G5" s="75" t="s">
        <v>430</v>
      </c>
      <c r="H5" s="75" t="s">
        <v>390</v>
      </c>
      <c r="I5" s="75" t="s">
        <v>390</v>
      </c>
      <c r="J5" s="75" t="s">
        <v>390</v>
      </c>
      <c r="K5" s="75" t="s">
        <v>390</v>
      </c>
      <c r="L5" s="75" t="s">
        <v>390</v>
      </c>
      <c r="M5" s="75" t="s">
        <v>390</v>
      </c>
      <c r="N5" s="87" t="s">
        <v>390</v>
      </c>
      <c r="O5" s="87" t="s">
        <v>390</v>
      </c>
      <c r="P5" s="464" t="s">
        <v>390</v>
      </c>
    </row>
    <row r="6" spans="1:17" ht="38.25" customHeight="1" x14ac:dyDescent="0.5">
      <c r="B6" s="217" t="s">
        <v>14</v>
      </c>
      <c r="C6" s="4" t="s">
        <v>474</v>
      </c>
      <c r="D6" s="4" t="s">
        <v>474</v>
      </c>
      <c r="E6" s="4" t="s">
        <v>474</v>
      </c>
      <c r="F6" s="4" t="s">
        <v>474</v>
      </c>
      <c r="G6" s="4" t="s">
        <v>474</v>
      </c>
      <c r="H6" s="4" t="s">
        <v>474</v>
      </c>
      <c r="I6" s="4" t="s">
        <v>474</v>
      </c>
      <c r="J6" s="4" t="s">
        <v>474</v>
      </c>
      <c r="K6" s="4" t="s">
        <v>474</v>
      </c>
      <c r="L6" s="4" t="s">
        <v>474</v>
      </c>
      <c r="M6" s="4" t="s">
        <v>474</v>
      </c>
      <c r="N6" s="420" t="s">
        <v>474</v>
      </c>
      <c r="O6" s="420" t="s">
        <v>474</v>
      </c>
      <c r="P6" s="554" t="s">
        <v>474</v>
      </c>
    </row>
    <row r="7" spans="1:17" ht="21" customHeight="1" x14ac:dyDescent="0.5">
      <c r="A7" s="5" t="s">
        <v>382</v>
      </c>
      <c r="B7" s="217" t="s">
        <v>335</v>
      </c>
      <c r="C7" s="56" t="s">
        <v>475</v>
      </c>
      <c r="D7" s="56" t="s">
        <v>475</v>
      </c>
      <c r="E7" s="56" t="s">
        <v>475</v>
      </c>
      <c r="F7" s="56" t="s">
        <v>475</v>
      </c>
      <c r="G7" s="56" t="s">
        <v>475</v>
      </c>
      <c r="H7" s="56" t="s">
        <v>475</v>
      </c>
      <c r="I7" s="56" t="s">
        <v>475</v>
      </c>
      <c r="J7" s="56" t="s">
        <v>475</v>
      </c>
      <c r="K7" s="56" t="s">
        <v>475</v>
      </c>
      <c r="L7" s="56" t="s">
        <v>475</v>
      </c>
      <c r="M7" s="56" t="s">
        <v>475</v>
      </c>
      <c r="N7" s="421" t="s">
        <v>475</v>
      </c>
      <c r="O7" s="421" t="s">
        <v>475</v>
      </c>
      <c r="P7" s="555" t="s">
        <v>475</v>
      </c>
    </row>
    <row r="8" spans="1:17" ht="30" customHeight="1" x14ac:dyDescent="0.5">
      <c r="B8" s="221" t="s">
        <v>707</v>
      </c>
      <c r="C8" s="158">
        <v>4</v>
      </c>
      <c r="D8" s="158">
        <v>4</v>
      </c>
      <c r="E8" s="367">
        <v>4</v>
      </c>
      <c r="F8" s="367">
        <v>4</v>
      </c>
      <c r="G8" s="367">
        <v>4</v>
      </c>
      <c r="H8" s="367">
        <v>4</v>
      </c>
      <c r="I8" s="367">
        <v>4</v>
      </c>
      <c r="J8" s="367">
        <v>4</v>
      </c>
      <c r="K8" s="342">
        <v>2</v>
      </c>
      <c r="L8" s="342">
        <v>2</v>
      </c>
      <c r="M8" s="342">
        <v>2</v>
      </c>
      <c r="N8" s="342">
        <v>2</v>
      </c>
      <c r="O8" s="342">
        <v>2</v>
      </c>
      <c r="P8" s="556">
        <v>2</v>
      </c>
    </row>
    <row r="9" spans="1:17" ht="22.5" customHeight="1" thickBot="1" x14ac:dyDescent="0.55000000000000004">
      <c r="B9" s="808" t="s">
        <v>415</v>
      </c>
      <c r="C9" s="809"/>
      <c r="D9" s="809"/>
      <c r="E9" s="809"/>
      <c r="F9" s="809"/>
      <c r="G9" s="809"/>
      <c r="H9" s="809"/>
      <c r="I9" s="809"/>
      <c r="J9" s="809"/>
      <c r="K9" s="809"/>
      <c r="L9" s="809"/>
      <c r="M9" s="809"/>
      <c r="N9" s="809"/>
      <c r="O9" s="809"/>
      <c r="P9" s="543"/>
      <c r="Q9" s="70"/>
    </row>
    <row r="10" spans="1:17" ht="17.25" customHeight="1" x14ac:dyDescent="0.5">
      <c r="B10" s="812" t="s">
        <v>478</v>
      </c>
      <c r="C10" s="813"/>
      <c r="D10" s="813"/>
      <c r="E10" s="813"/>
      <c r="F10" s="813"/>
      <c r="G10" s="813"/>
      <c r="H10" s="813"/>
      <c r="I10" s="813"/>
      <c r="J10" s="813"/>
      <c r="K10" s="813"/>
      <c r="L10" s="813"/>
      <c r="M10" s="813"/>
      <c r="N10" s="813"/>
      <c r="O10" s="541"/>
      <c r="P10" s="544"/>
    </row>
    <row r="11" spans="1:17" ht="14.7" thickBot="1" x14ac:dyDescent="0.55000000000000004">
      <c r="B11" s="77"/>
      <c r="C11" s="811"/>
      <c r="D11" s="811"/>
      <c r="E11" s="811"/>
      <c r="F11" s="811"/>
      <c r="G11" s="811"/>
      <c r="H11" s="811"/>
      <c r="I11" s="811"/>
      <c r="J11" s="811"/>
      <c r="K11" s="811"/>
      <c r="L11" s="811"/>
      <c r="M11" s="811"/>
      <c r="N11" s="811"/>
      <c r="O11" s="545"/>
      <c r="P11" s="410"/>
    </row>
    <row r="12" spans="1:17" x14ac:dyDescent="0.5">
      <c r="B12" s="218" t="s">
        <v>479</v>
      </c>
      <c r="C12" s="157"/>
      <c r="D12" s="54"/>
      <c r="E12" s="54"/>
      <c r="F12" s="54"/>
      <c r="G12" s="54"/>
      <c r="H12" s="54"/>
      <c r="I12" s="54"/>
      <c r="J12" s="54"/>
      <c r="K12" s="54"/>
      <c r="L12" s="54"/>
      <c r="M12" s="54"/>
      <c r="N12" s="54"/>
      <c r="O12" s="54"/>
      <c r="P12" s="64"/>
    </row>
    <row r="13" spans="1:17" x14ac:dyDescent="0.5">
      <c r="B13" s="219" t="s">
        <v>480</v>
      </c>
      <c r="C13" s="50"/>
      <c r="D13" s="483"/>
      <c r="E13" s="483"/>
      <c r="F13" s="483"/>
      <c r="G13" s="479"/>
      <c r="H13" s="479"/>
      <c r="I13" s="479"/>
      <c r="J13" s="479"/>
      <c r="K13" s="479"/>
      <c r="L13" s="479"/>
      <c r="M13" s="479"/>
      <c r="N13" s="479"/>
      <c r="O13" s="546"/>
      <c r="P13" s="409"/>
    </row>
    <row r="14" spans="1:17" x14ac:dyDescent="0.5">
      <c r="B14" s="481" t="s">
        <v>681</v>
      </c>
      <c r="C14" s="482"/>
      <c r="D14" s="483"/>
      <c r="E14" s="483"/>
      <c r="F14" s="483"/>
      <c r="G14" s="479"/>
      <c r="H14" s="479"/>
      <c r="I14" s="479"/>
      <c r="J14" s="479"/>
      <c r="K14" s="479"/>
      <c r="L14" s="479"/>
      <c r="M14" s="479"/>
      <c r="N14" s="479"/>
      <c r="O14" s="545"/>
      <c r="P14" s="57"/>
    </row>
    <row r="15" spans="1:17" ht="14.7" thickBot="1" x14ac:dyDescent="0.55000000000000004">
      <c r="A15" s="76"/>
      <c r="B15" s="220" t="s">
        <v>688</v>
      </c>
      <c r="C15" s="55"/>
      <c r="D15" s="55"/>
      <c r="E15" s="55"/>
      <c r="F15" s="55"/>
      <c r="G15" s="55"/>
      <c r="H15" s="55"/>
      <c r="I15" s="55"/>
      <c r="J15" s="55"/>
      <c r="K15" s="55"/>
      <c r="L15" s="55"/>
      <c r="M15" s="55"/>
      <c r="N15" s="55"/>
      <c r="O15" s="547"/>
      <c r="P15" s="549"/>
    </row>
    <row r="16" spans="1:17" ht="14.7" thickBot="1" x14ac:dyDescent="0.55000000000000004">
      <c r="B16" s="814"/>
      <c r="C16" s="815"/>
      <c r="D16" s="815"/>
      <c r="E16" s="815"/>
      <c r="F16" s="815"/>
      <c r="G16" s="815"/>
      <c r="H16" s="815"/>
      <c r="I16" s="815"/>
      <c r="J16" s="815"/>
      <c r="K16" s="815"/>
      <c r="L16" s="815"/>
      <c r="M16" s="815"/>
      <c r="N16" s="815"/>
      <c r="O16" s="548"/>
      <c r="P16" s="550"/>
    </row>
    <row r="17" spans="2:16" x14ac:dyDescent="0.5">
      <c r="B17" s="805" t="s">
        <v>419</v>
      </c>
      <c r="C17" s="806"/>
      <c r="D17" s="806"/>
      <c r="E17" s="806"/>
      <c r="F17" s="806"/>
      <c r="G17" s="806"/>
      <c r="H17" s="806"/>
      <c r="I17" s="806"/>
      <c r="J17" s="806"/>
      <c r="K17" s="806"/>
      <c r="L17" s="806"/>
      <c r="M17" s="806"/>
      <c r="N17" s="806"/>
      <c r="O17" s="807"/>
      <c r="P17" s="551"/>
    </row>
    <row r="18" spans="2:16" ht="14.7" thickBot="1" x14ac:dyDescent="0.55000000000000004">
      <c r="B18" s="816"/>
      <c r="C18" s="802"/>
      <c r="D18" s="802"/>
      <c r="E18" s="802"/>
      <c r="F18" s="802"/>
      <c r="G18" s="802"/>
      <c r="H18" s="802"/>
      <c r="I18" s="802"/>
      <c r="J18" s="802"/>
      <c r="K18" s="802"/>
      <c r="L18" s="802"/>
      <c r="M18" s="802"/>
      <c r="N18" s="802"/>
      <c r="P18" s="410"/>
    </row>
    <row r="19" spans="2:16" ht="35.25" customHeight="1" x14ac:dyDescent="0.5">
      <c r="B19" s="222" t="s">
        <v>346</v>
      </c>
      <c r="C19" s="54"/>
      <c r="D19" s="54"/>
      <c r="E19" s="54"/>
      <c r="F19" s="54"/>
      <c r="G19" s="54"/>
      <c r="H19" s="54"/>
      <c r="I19" s="54"/>
      <c r="J19" s="54"/>
      <c r="K19" s="54"/>
      <c r="L19" s="54"/>
      <c r="M19" s="63"/>
      <c r="N19" s="63"/>
      <c r="O19" s="63"/>
      <c r="P19" s="64"/>
    </row>
    <row r="20" spans="2:16" ht="24" customHeight="1" thickBot="1" x14ac:dyDescent="0.55000000000000004">
      <c r="B20" s="223" t="s">
        <v>345</v>
      </c>
      <c r="C20" s="55"/>
      <c r="D20" s="55"/>
      <c r="E20" s="55"/>
      <c r="F20" s="55"/>
      <c r="G20" s="55"/>
      <c r="H20" s="55"/>
      <c r="I20" s="55"/>
      <c r="J20" s="55"/>
      <c r="K20" s="55"/>
      <c r="L20" s="55"/>
      <c r="M20" s="65"/>
      <c r="N20" s="65"/>
      <c r="O20" s="525"/>
      <c r="P20" s="66"/>
    </row>
    <row r="21" spans="2:16" ht="14.7" thickBot="1" x14ac:dyDescent="0.55000000000000004">
      <c r="B21" s="819"/>
      <c r="C21" s="820"/>
      <c r="D21" s="820"/>
      <c r="E21" s="820"/>
      <c r="F21" s="820"/>
      <c r="G21" s="820"/>
      <c r="H21" s="820"/>
      <c r="I21" s="820"/>
      <c r="J21" s="820"/>
      <c r="K21" s="820"/>
      <c r="L21" s="820"/>
      <c r="M21" s="820"/>
      <c r="N21" s="820"/>
      <c r="P21" s="410"/>
    </row>
    <row r="22" spans="2:16" ht="27.35" x14ac:dyDescent="0.5">
      <c r="B22" s="224" t="s">
        <v>348</v>
      </c>
      <c r="C22" s="54"/>
      <c r="D22" s="54"/>
      <c r="E22" s="54"/>
      <c r="F22" s="54"/>
      <c r="G22" s="54"/>
      <c r="H22" s="54"/>
      <c r="I22" s="54"/>
      <c r="J22" s="54"/>
      <c r="K22" s="54"/>
      <c r="L22" s="54"/>
      <c r="M22" s="63"/>
      <c r="N22" s="63"/>
      <c r="O22" s="63"/>
      <c r="P22" s="64"/>
    </row>
    <row r="23" spans="2:16" ht="27.7" thickBot="1" x14ac:dyDescent="0.55000000000000004">
      <c r="B23" s="195" t="s">
        <v>497</v>
      </c>
      <c r="C23" s="55"/>
      <c r="D23" s="55"/>
      <c r="E23" s="55"/>
      <c r="F23" s="55"/>
      <c r="G23" s="55"/>
      <c r="H23" s="55"/>
      <c r="I23" s="55"/>
      <c r="J23" s="55"/>
      <c r="K23" s="55"/>
      <c r="L23" s="55"/>
      <c r="M23" s="65"/>
      <c r="N23" s="65"/>
      <c r="O23" s="525"/>
      <c r="P23" s="66"/>
    </row>
    <row r="24" spans="2:16" x14ac:dyDescent="0.5">
      <c r="B24" s="821"/>
      <c r="C24" s="822"/>
      <c r="D24" s="822"/>
      <c r="E24" s="822"/>
      <c r="F24" s="822"/>
      <c r="G24" s="822"/>
      <c r="H24" s="822"/>
      <c r="I24" s="822"/>
      <c r="J24" s="822"/>
      <c r="K24" s="822"/>
      <c r="L24" s="802"/>
      <c r="M24" s="802"/>
      <c r="P24" s="410"/>
    </row>
    <row r="25" spans="2:16" ht="42.75" customHeight="1" x14ac:dyDescent="0.5">
      <c r="B25" s="59" t="s">
        <v>698</v>
      </c>
      <c r="C25" s="52"/>
      <c r="D25" s="52"/>
      <c r="E25" s="53"/>
      <c r="F25" s="53"/>
      <c r="G25" s="53"/>
      <c r="H25" s="53"/>
      <c r="I25" s="53"/>
      <c r="J25" s="53"/>
      <c r="K25" s="53"/>
      <c r="L25" s="53"/>
      <c r="M25" s="62"/>
      <c r="N25" s="62"/>
      <c r="O25" s="62"/>
      <c r="P25" s="60"/>
    </row>
    <row r="26" spans="2:16" x14ac:dyDescent="0.5">
      <c r="B26" s="800"/>
      <c r="C26" s="801"/>
      <c r="D26" s="801"/>
      <c r="E26" s="801"/>
      <c r="F26" s="801"/>
      <c r="G26" s="801"/>
      <c r="H26" s="801"/>
      <c r="I26" s="801"/>
      <c r="J26" s="801"/>
      <c r="K26" s="801"/>
      <c r="L26" s="802"/>
      <c r="M26" s="802"/>
      <c r="P26" s="410"/>
    </row>
    <row r="27" spans="2:16" ht="30" customHeight="1" x14ac:dyDescent="0.5">
      <c r="B27" s="59" t="s">
        <v>349</v>
      </c>
      <c r="C27" s="51"/>
      <c r="D27" s="51"/>
      <c r="E27" s="52"/>
      <c r="F27" s="52"/>
      <c r="G27" s="53"/>
      <c r="H27" s="53"/>
      <c r="I27" s="53"/>
      <c r="J27" s="53"/>
      <c r="K27" s="53"/>
      <c r="L27" s="53"/>
      <c r="M27" s="62"/>
      <c r="N27" s="62"/>
      <c r="O27" s="62"/>
      <c r="P27" s="60"/>
    </row>
    <row r="28" spans="2:16" ht="14.7" thickBot="1" x14ac:dyDescent="0.55000000000000004">
      <c r="B28" s="803"/>
      <c r="C28" s="804"/>
      <c r="D28" s="804"/>
      <c r="E28" s="804"/>
      <c r="F28" s="804"/>
      <c r="G28" s="804"/>
      <c r="H28" s="804"/>
      <c r="I28" s="804"/>
      <c r="J28" s="804"/>
      <c r="K28" s="804"/>
      <c r="L28" s="802"/>
      <c r="M28" s="802"/>
      <c r="P28" s="410"/>
    </row>
    <row r="29" spans="2:16" ht="23.25" customHeight="1" x14ac:dyDescent="0.5">
      <c r="B29" s="817" t="s">
        <v>334</v>
      </c>
      <c r="C29" s="818"/>
      <c r="D29" s="818"/>
      <c r="E29" s="818"/>
      <c r="F29" s="818"/>
      <c r="G29" s="818"/>
      <c r="H29" s="818"/>
      <c r="I29" s="818"/>
      <c r="J29" s="818"/>
      <c r="K29" s="818"/>
      <c r="L29" s="818"/>
      <c r="M29" s="818"/>
      <c r="N29" s="818"/>
      <c r="O29" s="542"/>
      <c r="P29" s="412"/>
    </row>
    <row r="30" spans="2:16" x14ac:dyDescent="0.5">
      <c r="B30" s="8"/>
      <c r="C30" s="822"/>
      <c r="D30" s="822"/>
      <c r="E30" s="822"/>
      <c r="F30" s="822"/>
      <c r="G30" s="822"/>
      <c r="H30" s="822"/>
      <c r="I30" s="822"/>
      <c r="J30" s="822"/>
      <c r="K30" s="822"/>
      <c r="L30" s="822"/>
      <c r="M30" s="822"/>
      <c r="N30" s="822"/>
      <c r="P30" s="410"/>
    </row>
    <row r="31" spans="2:16" ht="21" customHeight="1" x14ac:dyDescent="0.5">
      <c r="B31" s="59" t="s">
        <v>57</v>
      </c>
      <c r="C31" s="53"/>
      <c r="D31" s="53"/>
      <c r="E31" s="53"/>
      <c r="F31" s="53"/>
      <c r="G31" s="53"/>
      <c r="H31" s="53"/>
      <c r="I31" s="53"/>
      <c r="J31" s="53"/>
      <c r="K31" s="53"/>
      <c r="L31" s="53"/>
      <c r="M31" s="62"/>
      <c r="N31" s="62"/>
      <c r="O31" s="62"/>
      <c r="P31" s="60"/>
    </row>
    <row r="32" spans="2:16" ht="21" customHeight="1" x14ac:dyDescent="0.5">
      <c r="B32" s="78"/>
      <c r="C32" s="52"/>
      <c r="D32" s="52"/>
      <c r="E32" s="52"/>
      <c r="F32" s="52"/>
      <c r="G32" s="52"/>
      <c r="H32" s="52"/>
      <c r="I32" s="52"/>
      <c r="J32" s="52"/>
      <c r="K32" s="52"/>
      <c r="L32" s="52"/>
      <c r="M32" s="487"/>
      <c r="N32" s="487"/>
      <c r="O32" s="487"/>
      <c r="P32" s="410"/>
    </row>
    <row r="33" spans="2:16" ht="19.5" customHeight="1" x14ac:dyDescent="0.5">
      <c r="B33" s="191" t="s">
        <v>684</v>
      </c>
      <c r="C33" s="53"/>
      <c r="D33" s="53"/>
      <c r="E33" s="53"/>
      <c r="F33" s="53"/>
      <c r="G33" s="53"/>
      <c r="H33" s="53"/>
      <c r="I33" s="53"/>
      <c r="J33" s="53"/>
      <c r="K33" s="53"/>
      <c r="L33" s="53"/>
      <c r="M33" s="53"/>
      <c r="N33" s="53"/>
      <c r="O33" s="53"/>
      <c r="P33" s="60"/>
    </row>
    <row r="34" spans="2:16" ht="16.2" customHeight="1" x14ac:dyDescent="0.5">
      <c r="B34" s="78"/>
      <c r="C34" s="801"/>
      <c r="D34" s="801"/>
      <c r="E34" s="801"/>
      <c r="F34" s="801"/>
      <c r="G34" s="801"/>
      <c r="H34" s="801"/>
      <c r="I34" s="801"/>
      <c r="J34" s="801"/>
      <c r="K34" s="801"/>
      <c r="L34" s="801"/>
      <c r="M34" s="801"/>
      <c r="N34" s="801"/>
      <c r="O34" s="487"/>
      <c r="P34" s="410"/>
    </row>
    <row r="35" spans="2:16" ht="14.25" customHeight="1" x14ac:dyDescent="0.5">
      <c r="B35" s="59" t="s">
        <v>147</v>
      </c>
      <c r="C35" s="53"/>
      <c r="D35" s="53"/>
      <c r="E35" s="53"/>
      <c r="F35" s="53"/>
      <c r="G35" s="53"/>
      <c r="H35" s="53"/>
      <c r="I35" s="53"/>
      <c r="J35" s="53"/>
      <c r="K35" s="53"/>
      <c r="L35" s="53"/>
      <c r="M35" s="62"/>
      <c r="N35" s="62"/>
      <c r="O35" s="62"/>
      <c r="P35" s="60"/>
    </row>
    <row r="36" spans="2:16" x14ac:dyDescent="0.5">
      <c r="B36" s="8"/>
      <c r="C36" s="823"/>
      <c r="D36" s="804"/>
      <c r="E36" s="804"/>
      <c r="F36" s="804"/>
      <c r="G36" s="804"/>
      <c r="H36" s="804"/>
      <c r="I36" s="804"/>
      <c r="J36" s="804"/>
      <c r="K36" s="804"/>
      <c r="L36" s="804"/>
      <c r="M36" s="804"/>
      <c r="N36" s="804"/>
      <c r="P36" s="410"/>
    </row>
    <row r="37" spans="2:16" ht="28" x14ac:dyDescent="0.5">
      <c r="B37" s="59" t="s">
        <v>61</v>
      </c>
      <c r="C37" s="6"/>
      <c r="D37" s="6"/>
      <c r="E37" s="6"/>
      <c r="F37" s="6"/>
      <c r="G37" s="6"/>
      <c r="H37" s="6"/>
      <c r="I37" s="6"/>
      <c r="J37" s="6"/>
      <c r="K37" s="6"/>
      <c r="L37" s="6"/>
      <c r="P37" s="410"/>
    </row>
    <row r="38" spans="2:16" x14ac:dyDescent="0.5">
      <c r="B38" s="68"/>
      <c r="C38" s="6"/>
      <c r="D38" s="6"/>
      <c r="E38" s="6"/>
      <c r="F38" s="6"/>
      <c r="G38" s="6"/>
      <c r="H38" s="6"/>
      <c r="I38" s="6"/>
      <c r="J38" s="6"/>
      <c r="K38" s="6"/>
      <c r="L38" s="6"/>
      <c r="P38" s="410"/>
    </row>
    <row r="39" spans="2:16" x14ac:dyDescent="0.5">
      <c r="B39" s="59" t="s">
        <v>59</v>
      </c>
      <c r="C39" s="6"/>
      <c r="D39" s="6"/>
      <c r="E39" s="6"/>
      <c r="F39" s="6"/>
      <c r="G39" s="6"/>
      <c r="H39" s="6"/>
      <c r="I39" s="6"/>
      <c r="J39" s="6"/>
      <c r="K39" s="6"/>
      <c r="L39" s="6"/>
      <c r="P39" s="410"/>
    </row>
    <row r="40" spans="2:16" x14ac:dyDescent="0.5">
      <c r="B40" s="8"/>
      <c r="C40" s="6"/>
      <c r="D40" s="6"/>
      <c r="E40" s="6"/>
      <c r="F40" s="6"/>
      <c r="G40" s="6"/>
      <c r="H40" s="6"/>
      <c r="I40" s="6"/>
      <c r="J40" s="6"/>
      <c r="K40" s="6"/>
      <c r="L40" s="6"/>
      <c r="P40" s="410"/>
    </row>
    <row r="41" spans="2:16" ht="28" x14ac:dyDescent="0.5">
      <c r="B41" s="59" t="s">
        <v>498</v>
      </c>
      <c r="C41" s="6"/>
      <c r="D41" s="6" t="s">
        <v>699</v>
      </c>
      <c r="E41" s="6"/>
      <c r="F41" s="6"/>
      <c r="G41" s="6"/>
      <c r="H41" s="6"/>
      <c r="I41" s="6"/>
      <c r="J41" s="6"/>
      <c r="K41" s="6"/>
      <c r="L41" s="6"/>
      <c r="P41" s="410"/>
    </row>
    <row r="42" spans="2:16" ht="30" customHeight="1" x14ac:dyDescent="0.5">
      <c r="B42" s="68"/>
      <c r="C42" s="802"/>
      <c r="D42" s="802"/>
      <c r="E42" s="802"/>
      <c r="F42" s="802"/>
      <c r="G42" s="802"/>
      <c r="H42" s="802"/>
      <c r="I42" s="802"/>
      <c r="J42" s="802"/>
      <c r="K42" s="802"/>
      <c r="L42" s="802"/>
      <c r="M42" s="802"/>
      <c r="N42" s="802"/>
      <c r="P42" s="410"/>
    </row>
    <row r="43" spans="2:16" ht="19.95" customHeight="1" x14ac:dyDescent="0.5">
      <c r="B43" s="824" t="s">
        <v>414</v>
      </c>
      <c r="C43" s="809"/>
      <c r="D43" s="809"/>
      <c r="E43" s="809"/>
      <c r="F43" s="809"/>
      <c r="G43" s="809"/>
      <c r="H43" s="809"/>
      <c r="I43" s="809"/>
      <c r="J43" s="809"/>
      <c r="K43" s="809"/>
      <c r="L43" s="809"/>
      <c r="M43" s="809"/>
      <c r="N43" s="809"/>
      <c r="O43" s="825"/>
      <c r="P43" s="584"/>
    </row>
    <row r="44" spans="2:16" ht="16.2" customHeight="1" x14ac:dyDescent="0.5">
      <c r="B44" s="583"/>
      <c r="C44" s="810"/>
      <c r="D44" s="810"/>
      <c r="E44" s="810"/>
      <c r="F44" s="810"/>
      <c r="G44" s="810"/>
      <c r="H44" s="810"/>
      <c r="I44" s="810"/>
      <c r="J44" s="810"/>
      <c r="K44" s="810"/>
      <c r="L44" s="810"/>
      <c r="M44" s="810"/>
      <c r="N44" s="810"/>
      <c r="O44" s="545"/>
    </row>
    <row r="46" spans="2:16" x14ac:dyDescent="0.5">
      <c r="B46" s="557" t="s">
        <v>340</v>
      </c>
      <c r="C46" s="557"/>
    </row>
    <row r="47" spans="2:16" x14ac:dyDescent="0.5">
      <c r="B47" s="67" t="s">
        <v>341</v>
      </c>
      <c r="C47" s="558"/>
    </row>
    <row r="48" spans="2:16" x14ac:dyDescent="0.5">
      <c r="B48" s="67" t="s">
        <v>342</v>
      </c>
      <c r="C48" s="559"/>
    </row>
    <row r="49" spans="2:15" x14ac:dyDescent="0.5">
      <c r="B49" s="67" t="s">
        <v>343</v>
      </c>
      <c r="C49" s="557"/>
    </row>
    <row r="50" spans="2:15" ht="28.35" thickBot="1" x14ac:dyDescent="0.55000000000000004">
      <c r="B50" s="97" t="s">
        <v>344</v>
      </c>
      <c r="C50" s="560"/>
    </row>
    <row r="52" spans="2:15" x14ac:dyDescent="0.5">
      <c r="B52" s="6" t="s">
        <v>573</v>
      </c>
      <c r="C52" s="6"/>
      <c r="F52" s="6"/>
      <c r="G52" s="6"/>
      <c r="H52" s="6"/>
      <c r="I52" s="6"/>
      <c r="J52" s="6"/>
      <c r="K52" s="6"/>
      <c r="L52" s="6"/>
      <c r="M52" s="6"/>
      <c r="N52" s="6"/>
      <c r="O52" s="6"/>
    </row>
    <row r="53" spans="2:15" x14ac:dyDescent="0.5">
      <c r="B53" s="6" t="s">
        <v>574</v>
      </c>
      <c r="C53" s="6"/>
      <c r="F53" s="6"/>
      <c r="G53" s="6"/>
      <c r="H53" s="6"/>
      <c r="I53" s="6"/>
      <c r="J53" s="6"/>
      <c r="K53" s="6"/>
      <c r="L53" s="6"/>
      <c r="M53" s="6"/>
      <c r="N53" s="6"/>
      <c r="O53" s="6"/>
    </row>
  </sheetData>
  <sheetProtection algorithmName="SHA-512" hashValue="mftBORkqsWzALVl6FhCChOtGaeOH7u0NfJ+x74dY7nBoO4IOCY5isW8K52AmfNnNPeDnDSpAf4ZG59s/C4EQiw==" saltValue="GxzeNCSeo6yX3yAIvqGBgA==" spinCount="100000" sheet="1" objects="1" scenarios="1" selectLockedCells="1"/>
  <mergeCells count="17">
    <mergeCell ref="B43:O43"/>
    <mergeCell ref="B26:M26"/>
    <mergeCell ref="B28:M28"/>
    <mergeCell ref="B17:O17"/>
    <mergeCell ref="B9:O9"/>
    <mergeCell ref="C44:N44"/>
    <mergeCell ref="C11:N11"/>
    <mergeCell ref="B10:N10"/>
    <mergeCell ref="B16:N16"/>
    <mergeCell ref="B18:N18"/>
    <mergeCell ref="B29:N29"/>
    <mergeCell ref="B21:N21"/>
    <mergeCell ref="B24:M24"/>
    <mergeCell ref="C30:N30"/>
    <mergeCell ref="C34:N34"/>
    <mergeCell ref="C36:N36"/>
    <mergeCell ref="C42:N42"/>
  </mergeCells>
  <hyperlinks>
    <hyperlink ref="A1" location="INDEX!A1" display="INDEX" xr:uid="{00000000-0004-0000-0600-000000000000}"/>
  </hyperlinks>
  <pageMargins left="0.25" right="0.25" top="0.75" bottom="0.25" header="0.25" footer="0.25"/>
  <pageSetup scale="4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80"/>
  <sheetViews>
    <sheetView zoomScale="79" zoomScaleNormal="79" workbookViewId="0"/>
  </sheetViews>
  <sheetFormatPr defaultRowHeight="14.35" x14ac:dyDescent="0.5"/>
  <cols>
    <col min="1" max="1" width="13.17578125" customWidth="1"/>
    <col min="2" max="2" width="50.41015625" customWidth="1"/>
    <col min="3" max="3" width="12.41015625" customWidth="1"/>
    <col min="4" max="4" width="12.87890625" customWidth="1"/>
    <col min="5" max="5" width="12.41015625" customWidth="1"/>
    <col min="6" max="6" width="12.29296875" customWidth="1"/>
    <col min="7" max="7" width="12.5859375" customWidth="1"/>
    <col min="8" max="8" width="12.703125" customWidth="1"/>
    <col min="9" max="9" width="12.5859375" customWidth="1"/>
    <col min="10" max="11" width="12.703125" customWidth="1"/>
    <col min="12" max="13" width="12.5859375" customWidth="1"/>
    <col min="14" max="15" width="12.703125" customWidth="1"/>
    <col min="16" max="16" width="13.703125" customWidth="1"/>
  </cols>
  <sheetData>
    <row r="1" spans="1:16" x14ac:dyDescent="0.5">
      <c r="A1" s="364" t="s">
        <v>575</v>
      </c>
    </row>
    <row r="2" spans="1:16" ht="20.100000000000001" customHeight="1" thickBot="1" x14ac:dyDescent="0.55000000000000004">
      <c r="B2" s="9" t="s">
        <v>570</v>
      </c>
      <c r="I2" s="10" t="s">
        <v>670</v>
      </c>
      <c r="J2" s="10"/>
      <c r="K2" s="10"/>
      <c r="L2" s="10"/>
      <c r="M2" s="5"/>
      <c r="N2" s="5"/>
      <c r="O2" s="5"/>
    </row>
    <row r="3" spans="1:16" ht="20.100000000000001" customHeight="1" thickBot="1" x14ac:dyDescent="0.55000000000000004">
      <c r="B3" s="203" t="s">
        <v>6</v>
      </c>
      <c r="C3" s="204">
        <v>2021</v>
      </c>
      <c r="D3" s="204">
        <v>2022</v>
      </c>
      <c r="E3" s="204">
        <v>2023</v>
      </c>
      <c r="F3" s="204">
        <v>2024</v>
      </c>
      <c r="G3" s="204">
        <v>2025</v>
      </c>
      <c r="H3" s="204">
        <v>2026</v>
      </c>
      <c r="I3" s="204">
        <v>2027</v>
      </c>
      <c r="J3" s="204">
        <v>2028</v>
      </c>
      <c r="K3" s="204">
        <v>2029</v>
      </c>
      <c r="L3" s="205">
        <v>2030</v>
      </c>
      <c r="M3" s="205">
        <v>2031</v>
      </c>
      <c r="N3" s="204">
        <v>2033</v>
      </c>
      <c r="O3" s="205">
        <v>2035</v>
      </c>
      <c r="P3" s="520">
        <v>2037</v>
      </c>
    </row>
    <row r="4" spans="1:16" ht="16" customHeight="1" x14ac:dyDescent="0.5">
      <c r="B4" s="836" t="s">
        <v>391</v>
      </c>
      <c r="C4" s="837"/>
      <c r="D4" s="837"/>
      <c r="E4" s="837"/>
      <c r="F4" s="837"/>
      <c r="G4" s="837"/>
      <c r="H4" s="837"/>
      <c r="I4" s="837"/>
      <c r="J4" s="837"/>
      <c r="K4" s="837"/>
      <c r="L4" s="837"/>
      <c r="M4" s="837"/>
      <c r="N4" s="827"/>
      <c r="O4" s="827"/>
      <c r="P4" s="410"/>
    </row>
    <row r="5" spans="1:16" ht="33.75" customHeight="1" x14ac:dyDescent="0.5">
      <c r="A5" s="5" t="s">
        <v>382</v>
      </c>
      <c r="B5" s="194" t="s">
        <v>7</v>
      </c>
      <c r="C5" s="83">
        <v>56</v>
      </c>
      <c r="D5" s="83">
        <v>56</v>
      </c>
      <c r="E5" s="83">
        <v>56</v>
      </c>
      <c r="F5" s="83">
        <v>56</v>
      </c>
      <c r="G5" s="83">
        <v>56</v>
      </c>
      <c r="H5" s="83">
        <v>56</v>
      </c>
      <c r="I5" s="83">
        <v>56</v>
      </c>
      <c r="J5" s="83">
        <v>56</v>
      </c>
      <c r="K5" s="394">
        <v>100</v>
      </c>
      <c r="L5" s="394">
        <v>100</v>
      </c>
      <c r="M5" s="394">
        <v>100</v>
      </c>
      <c r="N5" s="394">
        <v>100</v>
      </c>
      <c r="O5" s="514">
        <v>100</v>
      </c>
      <c r="P5" s="533">
        <v>100</v>
      </c>
    </row>
    <row r="6" spans="1:16" ht="48" customHeight="1" x14ac:dyDescent="0.5">
      <c r="B6" s="206" t="s">
        <v>481</v>
      </c>
      <c r="C6" s="75" t="s">
        <v>430</v>
      </c>
      <c r="D6" s="75" t="s">
        <v>430</v>
      </c>
      <c r="E6" s="75" t="s">
        <v>430</v>
      </c>
      <c r="F6" s="75" t="s">
        <v>430</v>
      </c>
      <c r="G6" s="75" t="s">
        <v>430</v>
      </c>
      <c r="H6" s="75" t="s">
        <v>430</v>
      </c>
      <c r="I6" s="75" t="s">
        <v>430</v>
      </c>
      <c r="J6" s="75" t="s">
        <v>430</v>
      </c>
      <c r="K6" s="75" t="s">
        <v>430</v>
      </c>
      <c r="L6" s="75" t="s">
        <v>430</v>
      </c>
      <c r="M6" s="75" t="s">
        <v>430</v>
      </c>
      <c r="N6" s="75" t="s">
        <v>430</v>
      </c>
      <c r="O6" s="87" t="s">
        <v>430</v>
      </c>
      <c r="P6" s="80" t="s">
        <v>430</v>
      </c>
    </row>
    <row r="7" spans="1:16" ht="48" customHeight="1" x14ac:dyDescent="0.5">
      <c r="B7" s="521" t="s">
        <v>388</v>
      </c>
      <c r="C7" s="522" t="s">
        <v>389</v>
      </c>
      <c r="D7" s="528" t="s">
        <v>389</v>
      </c>
      <c r="E7" s="522" t="s">
        <v>389</v>
      </c>
      <c r="F7" s="522" t="s">
        <v>389</v>
      </c>
      <c r="G7" s="522" t="s">
        <v>389</v>
      </c>
      <c r="H7" s="522" t="s">
        <v>389</v>
      </c>
      <c r="I7" s="522" t="s">
        <v>389</v>
      </c>
      <c r="J7" s="522" t="s">
        <v>389</v>
      </c>
      <c r="K7" s="522" t="s">
        <v>389</v>
      </c>
      <c r="L7" s="522" t="s">
        <v>389</v>
      </c>
      <c r="M7" s="522" t="s">
        <v>389</v>
      </c>
      <c r="N7" s="522" t="s">
        <v>389</v>
      </c>
      <c r="O7" s="522" t="s">
        <v>389</v>
      </c>
      <c r="P7" s="232" t="s">
        <v>389</v>
      </c>
    </row>
    <row r="8" spans="1:16" ht="32.25" customHeight="1" x14ac:dyDescent="0.5">
      <c r="B8" s="206" t="s">
        <v>502</v>
      </c>
      <c r="C8" s="84">
        <v>4</v>
      </c>
      <c r="D8" s="432">
        <v>4</v>
      </c>
      <c r="E8" s="84">
        <v>8</v>
      </c>
      <c r="F8" s="84">
        <v>8</v>
      </c>
      <c r="G8" s="84">
        <v>8</v>
      </c>
      <c r="H8" s="84">
        <v>8</v>
      </c>
      <c r="I8" s="84">
        <v>8</v>
      </c>
      <c r="J8" s="84">
        <v>8</v>
      </c>
      <c r="K8" s="84">
        <v>8</v>
      </c>
      <c r="L8" s="84">
        <v>8</v>
      </c>
      <c r="M8" s="82">
        <v>8</v>
      </c>
      <c r="N8" s="79">
        <v>8</v>
      </c>
      <c r="O8" s="82">
        <v>8</v>
      </c>
      <c r="P8" s="534">
        <v>8</v>
      </c>
    </row>
    <row r="9" spans="1:16" ht="16" customHeight="1" x14ac:dyDescent="0.5">
      <c r="B9" s="834" t="s">
        <v>392</v>
      </c>
      <c r="C9" s="835"/>
      <c r="D9" s="835"/>
      <c r="E9" s="835"/>
      <c r="F9" s="835"/>
      <c r="G9" s="835"/>
      <c r="H9" s="835"/>
      <c r="I9" s="835"/>
      <c r="J9" s="835"/>
      <c r="K9" s="835"/>
      <c r="L9" s="835"/>
      <c r="M9" s="835"/>
      <c r="N9" s="827"/>
      <c r="O9" s="827"/>
      <c r="P9" s="410"/>
    </row>
    <row r="10" spans="1:16" ht="32.25" customHeight="1" x14ac:dyDescent="0.5">
      <c r="B10" s="194" t="s">
        <v>10</v>
      </c>
      <c r="C10" s="83">
        <v>100</v>
      </c>
      <c r="D10" s="344">
        <v>100</v>
      </c>
      <c r="E10" s="344">
        <v>100</v>
      </c>
      <c r="F10" s="394">
        <v>100</v>
      </c>
      <c r="G10" s="394">
        <v>100</v>
      </c>
      <c r="H10" s="394">
        <v>100</v>
      </c>
      <c r="I10" s="394">
        <v>100</v>
      </c>
      <c r="J10" s="394">
        <v>100</v>
      </c>
      <c r="K10" s="394">
        <v>200</v>
      </c>
      <c r="L10" s="394">
        <v>200</v>
      </c>
      <c r="M10" s="394">
        <v>200</v>
      </c>
      <c r="N10" s="394">
        <v>200</v>
      </c>
      <c r="O10" s="514">
        <v>200</v>
      </c>
      <c r="P10" s="535">
        <v>200</v>
      </c>
    </row>
    <row r="11" spans="1:16" ht="45" customHeight="1" x14ac:dyDescent="0.5">
      <c r="B11" s="206" t="s">
        <v>477</v>
      </c>
      <c r="C11" s="431" t="s">
        <v>430</v>
      </c>
      <c r="D11" s="431" t="s">
        <v>430</v>
      </c>
      <c r="E11" s="431" t="s">
        <v>430</v>
      </c>
      <c r="F11" s="431" t="s">
        <v>430</v>
      </c>
      <c r="G11" s="431" t="s">
        <v>430</v>
      </c>
      <c r="H11" s="431" t="s">
        <v>430</v>
      </c>
      <c r="I11" s="431" t="s">
        <v>430</v>
      </c>
      <c r="J11" s="431" t="s">
        <v>430</v>
      </c>
      <c r="K11" s="431" t="s">
        <v>430</v>
      </c>
      <c r="L11" s="431" t="s">
        <v>430</v>
      </c>
      <c r="M11" s="431" t="s">
        <v>430</v>
      </c>
      <c r="N11" s="431" t="s">
        <v>430</v>
      </c>
      <c r="O11" s="424" t="s">
        <v>430</v>
      </c>
      <c r="P11" s="569" t="s">
        <v>700</v>
      </c>
    </row>
    <row r="12" spans="1:16" ht="19.7" customHeight="1" x14ac:dyDescent="0.5">
      <c r="B12" s="206" t="s">
        <v>388</v>
      </c>
      <c r="C12" s="431" t="s">
        <v>387</v>
      </c>
      <c r="D12" s="431" t="s">
        <v>387</v>
      </c>
      <c r="E12" s="431" t="s">
        <v>387</v>
      </c>
      <c r="F12" s="431" t="s">
        <v>387</v>
      </c>
      <c r="G12" s="431" t="s">
        <v>387</v>
      </c>
      <c r="H12" s="431" t="s">
        <v>387</v>
      </c>
      <c r="I12" s="431" t="s">
        <v>387</v>
      </c>
      <c r="J12" s="431" t="s">
        <v>387</v>
      </c>
      <c r="K12" s="431" t="s">
        <v>387</v>
      </c>
      <c r="L12" s="431" t="s">
        <v>387</v>
      </c>
      <c r="M12" s="431" t="s">
        <v>387</v>
      </c>
      <c r="N12" s="424" t="s">
        <v>387</v>
      </c>
      <c r="O12" s="424" t="s">
        <v>387</v>
      </c>
      <c r="P12" s="536" t="s">
        <v>387</v>
      </c>
    </row>
    <row r="13" spans="1:16" ht="26.25" customHeight="1" x14ac:dyDescent="0.5">
      <c r="B13" s="831" t="s">
        <v>2</v>
      </c>
      <c r="C13" s="832"/>
      <c r="D13" s="832"/>
      <c r="E13" s="832"/>
      <c r="F13" s="832"/>
      <c r="G13" s="832"/>
      <c r="H13" s="832"/>
      <c r="I13" s="832"/>
      <c r="J13" s="832"/>
      <c r="K13" s="832"/>
      <c r="L13" s="832"/>
      <c r="M13" s="832"/>
      <c r="N13" s="832"/>
      <c r="O13" s="827"/>
      <c r="P13" s="529"/>
    </row>
    <row r="14" spans="1:16" ht="18" customHeight="1" x14ac:dyDescent="0.5">
      <c r="B14" s="422" t="s">
        <v>3</v>
      </c>
      <c r="C14" s="423"/>
      <c r="D14" s="423"/>
      <c r="E14" s="423"/>
      <c r="F14" s="423"/>
      <c r="G14" s="423"/>
      <c r="H14" s="423"/>
      <c r="I14" s="423"/>
      <c r="J14" s="423"/>
      <c r="K14" s="423"/>
      <c r="L14" s="163"/>
      <c r="M14" s="76"/>
      <c r="N14" s="76"/>
      <c r="O14" s="515"/>
      <c r="P14" s="410"/>
    </row>
    <row r="15" spans="1:16" ht="31.5" customHeight="1" x14ac:dyDescent="0.5">
      <c r="B15" s="207" t="s">
        <v>4</v>
      </c>
      <c r="C15" s="433" t="s">
        <v>12</v>
      </c>
      <c r="D15" s="433" t="s">
        <v>12</v>
      </c>
      <c r="E15" s="433" t="s">
        <v>13</v>
      </c>
      <c r="F15" s="433" t="s">
        <v>13</v>
      </c>
      <c r="G15" s="433" t="s">
        <v>13</v>
      </c>
      <c r="H15" s="433" t="s">
        <v>13</v>
      </c>
      <c r="I15" s="433" t="s">
        <v>13</v>
      </c>
      <c r="J15" s="433" t="s">
        <v>13</v>
      </c>
      <c r="K15" s="433" t="s">
        <v>13</v>
      </c>
      <c r="L15" s="433" t="s">
        <v>13</v>
      </c>
      <c r="M15" s="433" t="s">
        <v>13</v>
      </c>
      <c r="N15" s="425" t="s">
        <v>13</v>
      </c>
      <c r="O15" s="425" t="s">
        <v>13</v>
      </c>
      <c r="P15" s="537" t="s">
        <v>13</v>
      </c>
    </row>
    <row r="16" spans="1:16" ht="19.7" customHeight="1" x14ac:dyDescent="0.5">
      <c r="B16" s="207" t="s">
        <v>1</v>
      </c>
      <c r="C16" s="152" t="s">
        <v>476</v>
      </c>
      <c r="D16" s="152" t="s">
        <v>476</v>
      </c>
      <c r="E16" s="152" t="s">
        <v>476</v>
      </c>
      <c r="F16" s="152" t="s">
        <v>476</v>
      </c>
      <c r="G16" s="152" t="s">
        <v>476</v>
      </c>
      <c r="H16" s="152" t="s">
        <v>476</v>
      </c>
      <c r="I16" s="152" t="s">
        <v>476</v>
      </c>
      <c r="J16" s="152" t="s">
        <v>476</v>
      </c>
      <c r="K16" s="152" t="s">
        <v>476</v>
      </c>
      <c r="L16" s="152" t="s">
        <v>476</v>
      </c>
      <c r="M16" s="152" t="s">
        <v>476</v>
      </c>
      <c r="N16" s="154" t="s">
        <v>476</v>
      </c>
      <c r="O16" s="154" t="s">
        <v>476</v>
      </c>
      <c r="P16" s="161" t="s">
        <v>476</v>
      </c>
    </row>
    <row r="17" spans="1:16" ht="17.25" customHeight="1" x14ac:dyDescent="0.5">
      <c r="B17" s="434" t="s">
        <v>90</v>
      </c>
      <c r="C17" s="435"/>
      <c r="D17" s="435"/>
      <c r="E17" s="435"/>
      <c r="F17" s="435"/>
      <c r="G17" s="435"/>
      <c r="H17" s="435"/>
      <c r="I17" s="833"/>
      <c r="J17" s="833"/>
      <c r="K17" s="827"/>
      <c r="L17" s="827"/>
      <c r="M17" s="827"/>
      <c r="N17" s="827"/>
      <c r="O17" s="827"/>
      <c r="P17" s="530"/>
    </row>
    <row r="18" spans="1:16" ht="34.5" customHeight="1" x14ac:dyDescent="0.5">
      <c r="A18" s="5" t="s">
        <v>382</v>
      </c>
      <c r="B18" s="194" t="s">
        <v>503</v>
      </c>
      <c r="C18" s="82">
        <v>3</v>
      </c>
      <c r="D18" s="79"/>
      <c r="E18" s="82">
        <v>3</v>
      </c>
      <c r="F18" s="79"/>
      <c r="G18" s="82">
        <v>3</v>
      </c>
      <c r="H18" s="79"/>
      <c r="I18" s="82">
        <v>3</v>
      </c>
      <c r="J18" s="79"/>
      <c r="K18" s="388">
        <v>2</v>
      </c>
      <c r="L18" s="390"/>
      <c r="M18" s="388">
        <v>2</v>
      </c>
      <c r="N18" s="389">
        <v>2</v>
      </c>
      <c r="O18" s="389">
        <v>2</v>
      </c>
      <c r="P18" s="538">
        <v>2</v>
      </c>
    </row>
    <row r="19" spans="1:16" ht="36" customHeight="1" x14ac:dyDescent="0.5">
      <c r="A19" s="5" t="s">
        <v>382</v>
      </c>
      <c r="B19" s="426" t="s">
        <v>89</v>
      </c>
      <c r="C19" s="427">
        <v>1</v>
      </c>
      <c r="D19" s="427"/>
      <c r="E19" s="427">
        <v>1</v>
      </c>
      <c r="F19" s="427"/>
      <c r="G19" s="427">
        <v>1</v>
      </c>
      <c r="H19" s="427"/>
      <c r="I19" s="427">
        <v>1</v>
      </c>
      <c r="J19" s="427"/>
      <c r="K19" s="427">
        <v>0.05</v>
      </c>
      <c r="L19" s="427"/>
      <c r="M19" s="427">
        <v>0.05</v>
      </c>
      <c r="N19" s="428">
        <v>0.05</v>
      </c>
      <c r="O19" s="516">
        <v>0.05</v>
      </c>
      <c r="P19" s="539">
        <v>0.05</v>
      </c>
    </row>
    <row r="20" spans="1:16" ht="36.75" customHeight="1" x14ac:dyDescent="0.5">
      <c r="B20" s="831" t="s">
        <v>55</v>
      </c>
      <c r="C20" s="832"/>
      <c r="D20" s="832"/>
      <c r="E20" s="832"/>
      <c r="F20" s="832"/>
      <c r="G20" s="832"/>
      <c r="H20" s="832"/>
      <c r="I20" s="832"/>
      <c r="J20" s="832"/>
      <c r="K20" s="832"/>
      <c r="L20" s="832"/>
      <c r="M20" s="832"/>
      <c r="N20" s="832"/>
      <c r="O20" s="827"/>
      <c r="P20" s="529"/>
    </row>
    <row r="21" spans="1:16" ht="19.7" customHeight="1" x14ac:dyDescent="0.5">
      <c r="B21" s="208" t="s">
        <v>333</v>
      </c>
      <c r="C21" s="429"/>
      <c r="D21" s="429"/>
      <c r="E21" s="429"/>
      <c r="F21" s="429"/>
      <c r="G21" s="429"/>
      <c r="H21" s="429"/>
      <c r="I21" s="429"/>
      <c r="J21" s="429"/>
      <c r="K21" s="429"/>
      <c r="L21" s="429"/>
      <c r="M21" s="430"/>
      <c r="N21" s="430"/>
      <c r="O21" s="164"/>
      <c r="P21" s="532"/>
    </row>
    <row r="22" spans="1:16" ht="19.7" customHeight="1" x14ac:dyDescent="0.5">
      <c r="B22" s="209" t="s">
        <v>499</v>
      </c>
      <c r="C22" s="829"/>
      <c r="D22" s="829"/>
      <c r="E22" s="829"/>
      <c r="F22" s="829"/>
      <c r="G22" s="829"/>
      <c r="H22" s="829"/>
      <c r="I22" s="829"/>
      <c r="J22" s="829"/>
      <c r="K22" s="829"/>
      <c r="L22" s="829"/>
      <c r="M22" s="829"/>
      <c r="N22" s="829"/>
      <c r="O22" s="517"/>
      <c r="P22" s="410"/>
    </row>
    <row r="23" spans="1:16" ht="36" customHeight="1" x14ac:dyDescent="0.5">
      <c r="B23" s="194" t="s">
        <v>504</v>
      </c>
      <c r="C23" s="166"/>
      <c r="D23" s="166"/>
      <c r="E23" s="166"/>
      <c r="F23" s="166"/>
      <c r="G23" s="166"/>
      <c r="H23" s="166"/>
      <c r="I23" s="166"/>
      <c r="J23" s="166"/>
      <c r="K23" s="166"/>
      <c r="L23" s="166"/>
      <c r="M23" s="164"/>
      <c r="N23" s="164"/>
      <c r="O23" s="164"/>
      <c r="P23" s="532"/>
    </row>
    <row r="24" spans="1:16" ht="16" customHeight="1" x14ac:dyDescent="0.5">
      <c r="B24" s="194"/>
      <c r="C24" s="830"/>
      <c r="D24" s="830"/>
      <c r="E24" s="830"/>
      <c r="F24" s="830"/>
      <c r="G24" s="830"/>
      <c r="H24" s="830"/>
      <c r="I24" s="830"/>
      <c r="J24" s="830"/>
      <c r="K24" s="830"/>
      <c r="L24" s="830"/>
      <c r="M24" s="830"/>
      <c r="N24" s="830"/>
      <c r="O24" s="480"/>
      <c r="P24" s="410"/>
    </row>
    <row r="25" spans="1:16" ht="27.35" x14ac:dyDescent="0.5">
      <c r="B25" s="194" t="s">
        <v>505</v>
      </c>
      <c r="C25" s="166"/>
      <c r="D25" s="166"/>
      <c r="E25" s="166"/>
      <c r="F25" s="166"/>
      <c r="G25" s="166"/>
      <c r="H25" s="166"/>
      <c r="I25" s="166"/>
      <c r="J25" s="166"/>
      <c r="K25" s="166"/>
      <c r="L25" s="166"/>
      <c r="M25" s="164"/>
      <c r="N25" s="164"/>
      <c r="O25" s="164"/>
      <c r="P25" s="532"/>
    </row>
    <row r="26" spans="1:16" ht="16" customHeight="1" x14ac:dyDescent="0.5">
      <c r="B26" s="207"/>
      <c r="C26" s="163"/>
      <c r="D26" s="163"/>
      <c r="E26" s="163"/>
      <c r="F26" s="163"/>
      <c r="G26" s="163"/>
      <c r="H26" s="163"/>
      <c r="I26" s="163"/>
      <c r="J26" s="163"/>
      <c r="K26" s="163"/>
      <c r="L26" s="163"/>
      <c r="M26" s="167"/>
      <c r="N26" s="76"/>
      <c r="O26" s="480"/>
      <c r="P26" s="410"/>
    </row>
    <row r="27" spans="1:16" x14ac:dyDescent="0.5">
      <c r="B27" s="194" t="s">
        <v>506</v>
      </c>
      <c r="C27" s="165"/>
      <c r="D27" s="165"/>
      <c r="E27" s="169"/>
      <c r="F27" s="170"/>
      <c r="G27" s="166"/>
      <c r="H27" s="166"/>
      <c r="I27" s="166"/>
      <c r="J27" s="166"/>
      <c r="K27" s="166"/>
      <c r="L27" s="166"/>
      <c r="M27" s="164"/>
      <c r="N27" s="164"/>
      <c r="O27" s="164"/>
      <c r="P27" s="532"/>
    </row>
    <row r="28" spans="1:16" ht="30.75" customHeight="1" x14ac:dyDescent="0.5">
      <c r="B28" s="208" t="s">
        <v>701</v>
      </c>
      <c r="C28" s="171"/>
      <c r="D28" s="171"/>
      <c r="E28" s="171"/>
      <c r="F28" s="171"/>
      <c r="G28" s="171"/>
      <c r="H28" s="171"/>
      <c r="I28" s="171"/>
      <c r="J28" s="172"/>
      <c r="K28" s="172"/>
      <c r="L28" s="172"/>
      <c r="M28" s="76"/>
      <c r="N28" s="76"/>
      <c r="O28" s="76"/>
      <c r="P28" s="410" t="s">
        <v>382</v>
      </c>
    </row>
    <row r="29" spans="1:16" x14ac:dyDescent="0.5">
      <c r="B29" s="210" t="s">
        <v>338</v>
      </c>
      <c r="C29" s="174"/>
      <c r="D29" s="174"/>
      <c r="E29" s="174"/>
      <c r="F29" s="174"/>
      <c r="G29" s="174"/>
      <c r="H29" s="175"/>
      <c r="I29" s="175"/>
      <c r="J29" s="175"/>
      <c r="K29" s="826"/>
      <c r="L29" s="826"/>
      <c r="M29" s="827"/>
      <c r="N29" s="827"/>
      <c r="O29" s="827"/>
      <c r="P29" s="531"/>
    </row>
    <row r="30" spans="1:16" ht="16" customHeight="1" x14ac:dyDescent="0.5">
      <c r="B30" s="485"/>
      <c r="C30" s="486"/>
      <c r="D30" s="486"/>
      <c r="E30" s="486"/>
      <c r="F30" s="486"/>
      <c r="G30" s="486"/>
      <c r="H30" s="170"/>
      <c r="I30" s="170"/>
      <c r="J30" s="170"/>
      <c r="K30" s="170"/>
      <c r="L30" s="170"/>
      <c r="M30" s="480"/>
      <c r="N30" s="480"/>
      <c r="O30" s="480"/>
      <c r="P30" s="410"/>
    </row>
    <row r="31" spans="1:16" x14ac:dyDescent="0.5">
      <c r="B31" s="485" t="s">
        <v>9</v>
      </c>
      <c r="C31" s="166"/>
      <c r="D31" s="166"/>
      <c r="E31" s="166"/>
      <c r="F31" s="166"/>
      <c r="G31" s="166"/>
      <c r="H31" s="166"/>
      <c r="I31" s="166"/>
      <c r="J31" s="166"/>
      <c r="K31" s="166"/>
      <c r="L31" s="166"/>
      <c r="M31" s="166"/>
      <c r="N31" s="166"/>
      <c r="O31" s="166"/>
      <c r="P31" s="540"/>
    </row>
    <row r="32" spans="1:16" ht="18" customHeight="1" x14ac:dyDescent="0.5">
      <c r="B32" s="494" t="s">
        <v>500</v>
      </c>
      <c r="C32" s="168"/>
      <c r="D32" s="168"/>
      <c r="E32" s="168"/>
      <c r="F32" s="168"/>
      <c r="G32" s="484"/>
      <c r="H32" s="163"/>
      <c r="I32" s="163"/>
      <c r="J32" s="163"/>
      <c r="K32" s="163"/>
      <c r="L32" s="163"/>
      <c r="M32" s="76"/>
      <c r="N32" s="76"/>
      <c r="O32" s="167"/>
      <c r="P32" s="410"/>
    </row>
    <row r="33" spans="1:16" x14ac:dyDescent="0.5">
      <c r="B33" s="495" t="s">
        <v>347</v>
      </c>
      <c r="C33" s="168"/>
      <c r="D33" s="168"/>
      <c r="E33" s="168"/>
      <c r="F33" s="168"/>
      <c r="G33" s="484"/>
      <c r="H33" s="163" t="s">
        <v>702</v>
      </c>
      <c r="I33" s="163"/>
      <c r="J33" s="163" t="s">
        <v>703</v>
      </c>
      <c r="K33" s="163"/>
      <c r="L33" s="163"/>
      <c r="M33" s="76"/>
      <c r="N33" s="76"/>
      <c r="O33" s="76"/>
      <c r="P33" s="410"/>
    </row>
    <row r="34" spans="1:16" x14ac:dyDescent="0.5">
      <c r="B34" s="212" t="s">
        <v>681</v>
      </c>
      <c r="C34" s="168"/>
      <c r="D34" s="168"/>
      <c r="E34" s="168"/>
      <c r="F34" s="168"/>
      <c r="G34" s="168"/>
      <c r="H34" s="163"/>
      <c r="I34" s="163"/>
      <c r="J34" s="163"/>
      <c r="K34" s="163"/>
      <c r="L34" s="163"/>
      <c r="M34" s="76"/>
      <c r="N34" s="76"/>
      <c r="O34" s="76"/>
      <c r="P34" s="410"/>
    </row>
    <row r="35" spans="1:16" ht="16" customHeight="1" x14ac:dyDescent="0.5">
      <c r="B35" s="212"/>
      <c r="C35" s="170"/>
      <c r="D35" s="170"/>
      <c r="E35" s="170"/>
      <c r="F35" s="170"/>
      <c r="G35" s="170"/>
      <c r="H35" s="163"/>
      <c r="I35" s="163"/>
      <c r="J35" s="163"/>
      <c r="K35" s="163"/>
      <c r="L35" s="163"/>
      <c r="M35" s="76"/>
      <c r="N35" s="76"/>
      <c r="O35" s="518"/>
      <c r="P35" s="410"/>
    </row>
    <row r="36" spans="1:16" ht="18.75" customHeight="1" x14ac:dyDescent="0.5">
      <c r="B36" s="211" t="s">
        <v>682</v>
      </c>
      <c r="C36" s="166"/>
      <c r="D36" s="166"/>
      <c r="E36" s="166"/>
      <c r="F36" s="166"/>
      <c r="G36" s="166"/>
      <c r="H36" s="166"/>
      <c r="I36" s="166"/>
      <c r="J36" s="166"/>
      <c r="K36" s="166"/>
      <c r="L36" s="166"/>
      <c r="M36" s="166"/>
      <c r="N36" s="166"/>
      <c r="O36" s="166"/>
      <c r="P36" s="540"/>
    </row>
    <row r="37" spans="1:16" ht="16" customHeight="1" x14ac:dyDescent="0.5">
      <c r="B37" s="211"/>
      <c r="C37" s="170"/>
      <c r="D37" s="170"/>
      <c r="E37" s="170"/>
      <c r="F37" s="170"/>
      <c r="G37" s="170"/>
      <c r="H37" s="170"/>
      <c r="I37" s="170"/>
      <c r="J37" s="170"/>
      <c r="K37" s="170"/>
      <c r="L37" s="170"/>
      <c r="M37" s="170"/>
      <c r="N37" s="170"/>
      <c r="O37" s="170"/>
      <c r="P37" s="410"/>
    </row>
    <row r="38" spans="1:16" ht="18" customHeight="1" x14ac:dyDescent="0.5">
      <c r="B38" s="210" t="s">
        <v>339</v>
      </c>
      <c r="C38" s="177"/>
      <c r="D38" s="177"/>
      <c r="E38" s="177"/>
      <c r="F38" s="177"/>
      <c r="G38" s="177"/>
      <c r="H38" s="177"/>
      <c r="I38" s="177"/>
      <c r="J38" s="177"/>
      <c r="K38" s="828"/>
      <c r="L38" s="828"/>
      <c r="M38" s="827"/>
      <c r="N38" s="827"/>
      <c r="O38" s="827"/>
      <c r="P38" s="531"/>
    </row>
    <row r="39" spans="1:16" ht="18" customHeight="1" x14ac:dyDescent="0.5">
      <c r="B39" s="196" t="s">
        <v>57</v>
      </c>
      <c r="C39" s="488"/>
      <c r="D39" s="488"/>
      <c r="E39" s="488"/>
      <c r="F39" s="488"/>
      <c r="G39" s="488"/>
      <c r="H39" s="488"/>
      <c r="I39" s="488"/>
      <c r="J39" s="178"/>
      <c r="K39" s="178"/>
      <c r="L39" s="178"/>
      <c r="M39" s="179"/>
      <c r="N39" s="179"/>
      <c r="O39" s="519"/>
      <c r="P39" s="532"/>
    </row>
    <row r="40" spans="1:16" ht="16" customHeight="1" x14ac:dyDescent="0.5">
      <c r="B40" s="196"/>
      <c r="C40" s="170"/>
      <c r="D40" s="170"/>
      <c r="E40" s="170"/>
      <c r="F40" s="170"/>
      <c r="G40" s="170"/>
      <c r="H40" s="170"/>
      <c r="I40" s="170"/>
      <c r="J40" s="170"/>
      <c r="K40" s="170"/>
      <c r="L40" s="170"/>
      <c r="M40" s="480"/>
      <c r="N40" s="480"/>
      <c r="O40" s="480"/>
      <c r="P40" s="410"/>
    </row>
    <row r="41" spans="1:16" ht="42.75" customHeight="1" x14ac:dyDescent="0.5">
      <c r="B41" s="191" t="s">
        <v>684</v>
      </c>
      <c r="C41" s="53"/>
      <c r="D41" s="53"/>
      <c r="E41" s="53"/>
      <c r="F41" s="53"/>
      <c r="G41" s="53"/>
      <c r="H41" s="53"/>
      <c r="I41" s="53"/>
      <c r="J41" s="53"/>
      <c r="K41" s="53"/>
      <c r="L41" s="53"/>
      <c r="M41" s="53"/>
      <c r="N41" s="53"/>
      <c r="O41" s="53"/>
      <c r="P41" s="69"/>
    </row>
    <row r="42" spans="1:16" ht="16" customHeight="1" x14ac:dyDescent="0.5">
      <c r="B42" s="465"/>
      <c r="C42" s="52"/>
      <c r="D42" s="52"/>
      <c r="E42" s="52"/>
      <c r="F42" s="52"/>
      <c r="G42" s="52"/>
      <c r="H42" s="52"/>
      <c r="I42" s="52"/>
      <c r="J42" s="52"/>
      <c r="K42" s="52"/>
      <c r="L42" s="52"/>
      <c r="M42" s="52"/>
      <c r="N42" s="52"/>
      <c r="O42" s="52"/>
      <c r="P42" s="410"/>
    </row>
    <row r="43" spans="1:16" x14ac:dyDescent="0.5">
      <c r="A43" s="181"/>
      <c r="B43" s="194" t="s">
        <v>147</v>
      </c>
      <c r="C43" s="166"/>
      <c r="D43" s="166"/>
      <c r="E43" s="166"/>
      <c r="F43" s="166"/>
      <c r="G43" s="166"/>
      <c r="H43" s="166"/>
      <c r="I43" s="166"/>
      <c r="J43" s="166"/>
      <c r="K43" s="166"/>
      <c r="L43" s="166"/>
      <c r="M43" s="164"/>
      <c r="N43" s="164"/>
      <c r="O43" s="164"/>
      <c r="P43" s="532"/>
    </row>
    <row r="44" spans="1:16" ht="16" customHeight="1" x14ac:dyDescent="0.5">
      <c r="B44" s="194"/>
      <c r="C44" s="163"/>
      <c r="D44" s="163"/>
      <c r="E44" s="163"/>
      <c r="F44" s="163"/>
      <c r="G44" s="163"/>
      <c r="H44" s="163"/>
      <c r="I44" s="163"/>
      <c r="J44" s="163"/>
      <c r="K44" s="170"/>
      <c r="L44" s="163"/>
      <c r="M44" s="76"/>
      <c r="N44" s="76"/>
      <c r="O44" s="480"/>
      <c r="P44" s="410"/>
    </row>
    <row r="45" spans="1:16" x14ac:dyDescent="0.5">
      <c r="B45" s="213" t="s">
        <v>507</v>
      </c>
      <c r="C45" s="166"/>
      <c r="D45" s="166"/>
      <c r="E45" s="166"/>
      <c r="F45" s="166"/>
      <c r="G45" s="166"/>
      <c r="H45" s="166"/>
      <c r="I45" s="166"/>
      <c r="J45" s="166"/>
      <c r="K45" s="166"/>
      <c r="L45" s="166"/>
      <c r="M45" s="164"/>
      <c r="N45" s="164"/>
      <c r="O45" s="164"/>
      <c r="P45" s="532"/>
    </row>
    <row r="46" spans="1:16" ht="16" customHeight="1" x14ac:dyDescent="0.5">
      <c r="B46" s="194"/>
      <c r="C46" s="163"/>
      <c r="D46" s="163"/>
      <c r="E46" s="163"/>
      <c r="F46" s="163"/>
      <c r="G46" s="163"/>
      <c r="H46" s="163"/>
      <c r="I46" s="163"/>
      <c r="J46" s="163"/>
      <c r="K46" s="163"/>
      <c r="L46" s="163"/>
      <c r="M46" s="167"/>
      <c r="N46" s="167"/>
      <c r="O46" s="76"/>
      <c r="P46" s="410" t="s">
        <v>382</v>
      </c>
    </row>
    <row r="47" spans="1:16" ht="36" customHeight="1" x14ac:dyDescent="0.5">
      <c r="B47" s="194" t="s">
        <v>418</v>
      </c>
      <c r="C47" s="166"/>
      <c r="D47" s="166"/>
      <c r="E47" s="166"/>
      <c r="F47" s="166"/>
      <c r="G47" s="166"/>
      <c r="H47" s="166"/>
      <c r="I47" s="166"/>
      <c r="J47" s="166"/>
      <c r="K47" s="166"/>
      <c r="L47" s="166"/>
      <c r="M47" s="164"/>
      <c r="N47" s="164"/>
      <c r="O47" s="164"/>
      <c r="P47" s="532"/>
    </row>
    <row r="48" spans="1:16" ht="16" customHeight="1" x14ac:dyDescent="0.5">
      <c r="B48" s="512"/>
      <c r="C48" s="163"/>
      <c r="D48" s="163"/>
      <c r="E48" s="163"/>
      <c r="F48" s="163"/>
      <c r="G48" s="163"/>
      <c r="H48" s="163"/>
      <c r="I48" s="163"/>
      <c r="J48" s="163"/>
      <c r="K48" s="163"/>
      <c r="L48" s="163"/>
      <c r="M48" s="76"/>
      <c r="N48" s="76"/>
      <c r="O48" s="76"/>
      <c r="P48" s="410"/>
    </row>
    <row r="49" spans="2:16" x14ac:dyDescent="0.5">
      <c r="B49" s="194" t="s">
        <v>501</v>
      </c>
      <c r="C49" s="163"/>
      <c r="D49" s="163"/>
      <c r="E49" s="163"/>
      <c r="F49" s="163"/>
      <c r="G49" s="163"/>
      <c r="H49" s="163"/>
      <c r="I49" s="163"/>
      <c r="J49" s="163"/>
      <c r="K49" s="163"/>
      <c r="L49" s="163"/>
      <c r="M49" s="76"/>
      <c r="N49" s="76"/>
      <c r="O49" s="76"/>
      <c r="P49" s="410"/>
    </row>
    <row r="50" spans="2:16" ht="16" customHeight="1" x14ac:dyDescent="0.5">
      <c r="B50" s="194"/>
      <c r="C50" s="163"/>
      <c r="D50" s="163"/>
      <c r="E50" s="163"/>
      <c r="F50" s="163"/>
      <c r="G50" s="163"/>
      <c r="H50" s="163"/>
      <c r="I50" s="163"/>
      <c r="J50" s="163"/>
      <c r="K50" s="163"/>
      <c r="L50" s="163"/>
      <c r="M50" s="76"/>
      <c r="N50" s="76"/>
      <c r="O50" s="76"/>
      <c r="P50" s="410"/>
    </row>
    <row r="51" spans="2:16" ht="18" customHeight="1" x14ac:dyDescent="0.5">
      <c r="B51" s="194" t="s">
        <v>59</v>
      </c>
      <c r="C51" s="163"/>
      <c r="D51" s="163"/>
      <c r="E51" s="163"/>
      <c r="F51" s="163"/>
      <c r="G51" s="163"/>
      <c r="H51" s="163"/>
      <c r="I51" s="163"/>
      <c r="J51" s="163"/>
      <c r="K51" s="163"/>
      <c r="L51" s="163"/>
      <c r="M51" s="76"/>
      <c r="N51" s="76"/>
      <c r="O51" s="76"/>
      <c r="P51" s="410"/>
    </row>
    <row r="52" spans="2:16" ht="16" customHeight="1" x14ac:dyDescent="0.5">
      <c r="B52" s="207"/>
      <c r="C52" s="163"/>
      <c r="D52" s="163"/>
      <c r="E52" s="163"/>
      <c r="F52" s="163"/>
      <c r="G52" s="163"/>
      <c r="H52" s="163"/>
      <c r="I52" s="163"/>
      <c r="J52" s="163"/>
      <c r="K52" s="163"/>
      <c r="L52" s="163"/>
      <c r="M52" s="76"/>
      <c r="N52" s="76"/>
      <c r="O52" s="76"/>
      <c r="P52" s="410"/>
    </row>
    <row r="53" spans="2:16" x14ac:dyDescent="0.5">
      <c r="B53" s="173" t="s">
        <v>60</v>
      </c>
      <c r="C53" s="175"/>
      <c r="D53" s="175"/>
      <c r="E53" s="175"/>
      <c r="F53" s="175"/>
      <c r="G53" s="175"/>
      <c r="H53" s="175"/>
      <c r="I53" s="175"/>
      <c r="J53" s="175"/>
      <c r="K53" s="826"/>
      <c r="L53" s="826"/>
      <c r="M53" s="827"/>
      <c r="N53" s="827"/>
      <c r="O53" s="827"/>
      <c r="P53" s="531"/>
    </row>
    <row r="54" spans="2:16" ht="12.7" customHeight="1" x14ac:dyDescent="0.5">
      <c r="B54" s="207"/>
      <c r="C54" s="163"/>
      <c r="D54" s="163"/>
      <c r="E54" s="163"/>
      <c r="F54" s="163"/>
      <c r="G54" s="163"/>
      <c r="H54" s="163"/>
      <c r="I54" s="163"/>
      <c r="J54" s="163"/>
      <c r="K54" s="163"/>
      <c r="L54" s="163"/>
      <c r="M54" s="76"/>
      <c r="N54" s="76"/>
      <c r="O54" s="76"/>
      <c r="P54" s="410"/>
    </row>
    <row r="55" spans="2:16" x14ac:dyDescent="0.5">
      <c r="B55" s="194" t="s">
        <v>490</v>
      </c>
      <c r="C55" s="168"/>
      <c r="D55" s="168"/>
      <c r="E55" s="165"/>
      <c r="F55" s="165"/>
      <c r="G55" s="176"/>
      <c r="H55" s="163"/>
      <c r="I55" s="163"/>
      <c r="J55" s="163"/>
      <c r="K55" s="163"/>
      <c r="L55" s="163"/>
      <c r="M55" s="76"/>
      <c r="N55" s="76"/>
      <c r="O55" s="76"/>
      <c r="P55" s="410"/>
    </row>
    <row r="56" spans="2:16" ht="16" customHeight="1" thickBot="1" x14ac:dyDescent="0.55000000000000004">
      <c r="B56" s="214"/>
      <c r="C56" s="180"/>
      <c r="D56" s="180"/>
      <c r="E56" s="180"/>
      <c r="F56" s="180"/>
      <c r="G56" s="180"/>
      <c r="H56" s="180"/>
      <c r="I56" s="180"/>
      <c r="J56" s="180"/>
      <c r="K56" s="180"/>
      <c r="L56" s="180"/>
      <c r="M56" s="180"/>
      <c r="N56" s="180"/>
      <c r="O56" s="180"/>
      <c r="P56" s="411"/>
    </row>
    <row r="57" spans="2:16" ht="12" customHeight="1" x14ac:dyDescent="0.5"/>
    <row r="58" spans="2:16" ht="22.5" customHeight="1" x14ac:dyDescent="0.5">
      <c r="B58" s="6" t="s">
        <v>689</v>
      </c>
    </row>
    <row r="59" spans="2:16" ht="12" customHeight="1" x14ac:dyDescent="0.5">
      <c r="B59" s="3"/>
    </row>
    <row r="60" spans="2:16" ht="12" customHeight="1" x14ac:dyDescent="0.5">
      <c r="B60" s="594" t="s">
        <v>176</v>
      </c>
      <c r="C60" s="596"/>
    </row>
    <row r="61" spans="2:16" ht="12" customHeight="1" x14ac:dyDescent="0.5">
      <c r="B61" s="594" t="s">
        <v>177</v>
      </c>
      <c r="C61" s="597"/>
    </row>
    <row r="62" spans="2:16" ht="12" customHeight="1" x14ac:dyDescent="0.5">
      <c r="B62" s="594" t="s">
        <v>178</v>
      </c>
      <c r="C62" s="598"/>
    </row>
    <row r="63" spans="2:16" ht="12" customHeight="1" x14ac:dyDescent="0.5">
      <c r="B63" s="594" t="s">
        <v>179</v>
      </c>
      <c r="C63" s="599"/>
    </row>
    <row r="64" spans="2:16" ht="12" customHeight="1" x14ac:dyDescent="0.5">
      <c r="B64" s="595"/>
      <c r="C64" s="589"/>
    </row>
    <row r="65" spans="2:3" ht="12" customHeight="1" x14ac:dyDescent="0.5">
      <c r="B65" s="589" t="s">
        <v>340</v>
      </c>
      <c r="C65" s="590"/>
    </row>
    <row r="66" spans="2:3" ht="12" customHeight="1" x14ac:dyDescent="0.5">
      <c r="B66" s="589" t="s">
        <v>341</v>
      </c>
      <c r="C66" s="591"/>
    </row>
    <row r="67" spans="2:3" ht="12" customHeight="1" x14ac:dyDescent="0.5">
      <c r="B67" s="589" t="s">
        <v>342</v>
      </c>
      <c r="C67" s="592"/>
    </row>
    <row r="68" spans="2:3" ht="12" customHeight="1" x14ac:dyDescent="0.5">
      <c r="B68" s="589" t="s">
        <v>343</v>
      </c>
      <c r="C68" s="590"/>
    </row>
    <row r="69" spans="2:3" ht="12" customHeight="1" x14ac:dyDescent="0.5">
      <c r="B69" s="595" t="s">
        <v>344</v>
      </c>
      <c r="C69" s="593"/>
    </row>
    <row r="70" spans="2:3" x14ac:dyDescent="0.5">
      <c r="B70" s="3"/>
    </row>
    <row r="71" spans="2:3" x14ac:dyDescent="0.5">
      <c r="B71" s="3"/>
    </row>
    <row r="72" spans="2:3" x14ac:dyDescent="0.5">
      <c r="B72" s="3"/>
    </row>
    <row r="79" spans="2:3" x14ac:dyDescent="0.5">
      <c r="B79" s="2"/>
    </row>
    <row r="80" spans="2:3" x14ac:dyDescent="0.5">
      <c r="B80" s="2"/>
    </row>
  </sheetData>
  <sheetProtection algorithmName="SHA-512" hashValue="AxdwcssUuiSrw0lqKl2VqazKaC3r2qPCyb1QlX8JMcUpY1w3O1uJ0Bj0ubZwrDZd4xKzcvslgxk5M55EgmDuMA==" saltValue="r9Cb/y8XZutAeup6xRSgfQ==" spinCount="100000" sheet="1" objects="1" scenarios="1" selectLockedCells="1"/>
  <mergeCells count="10">
    <mergeCell ref="B13:O13"/>
    <mergeCell ref="I17:O17"/>
    <mergeCell ref="B20:O20"/>
    <mergeCell ref="B9:O9"/>
    <mergeCell ref="B4:O4"/>
    <mergeCell ref="K29:O29"/>
    <mergeCell ref="K38:O38"/>
    <mergeCell ref="K53:O53"/>
    <mergeCell ref="C22:N22"/>
    <mergeCell ref="C24:N24"/>
  </mergeCells>
  <hyperlinks>
    <hyperlink ref="A1" location="INDEX!A1" display="INDEX" xr:uid="{00000000-0004-0000-0700-000000000000}"/>
  </hyperlinks>
  <pageMargins left="0.25" right="0.25" top="0.5" bottom="0" header="0.25" footer="0.25"/>
  <pageSetup scale="58" fitToHeight="0" orientation="landscape" r:id="rId1"/>
  <rowBreaks count="1" manualBreakCount="1">
    <brk id="19" min="1" max="1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20"/>
  <sheetViews>
    <sheetView zoomScale="80" zoomScaleNormal="80" workbookViewId="0"/>
  </sheetViews>
  <sheetFormatPr defaultRowHeight="14.35" x14ac:dyDescent="0.5"/>
  <cols>
    <col min="1" max="1" width="7.41015625" customWidth="1"/>
    <col min="2" max="2" width="34.9375" customWidth="1"/>
    <col min="3" max="4" width="18.5859375" customWidth="1"/>
    <col min="5" max="5" width="17.5859375" customWidth="1"/>
    <col min="6" max="6" width="18.41015625" customWidth="1"/>
    <col min="7" max="8" width="18.1171875" customWidth="1"/>
    <col min="9" max="9" width="19.41015625" customWidth="1"/>
    <col min="10" max="10" width="14" customWidth="1"/>
    <col min="11" max="11" width="16" customWidth="1"/>
  </cols>
  <sheetData>
    <row r="1" spans="1:12" x14ac:dyDescent="0.5">
      <c r="A1" s="364" t="s">
        <v>575</v>
      </c>
    </row>
    <row r="2" spans="1:12" ht="21" customHeight="1" thickBot="1" x14ac:dyDescent="0.55000000000000004">
      <c r="B2" s="9" t="s">
        <v>571</v>
      </c>
      <c r="C2" s="6"/>
      <c r="D2" s="6"/>
      <c r="E2" s="6"/>
      <c r="F2" s="10" t="s">
        <v>670</v>
      </c>
      <c r="G2" s="10"/>
      <c r="H2" s="5"/>
      <c r="I2" s="5"/>
    </row>
    <row r="3" spans="1:12" ht="18.75" customHeight="1" thickBot="1" x14ac:dyDescent="0.55000000000000004">
      <c r="B3" s="182" t="s">
        <v>6</v>
      </c>
      <c r="C3" s="86">
        <v>2021</v>
      </c>
      <c r="D3" s="86">
        <v>2023</v>
      </c>
      <c r="E3" s="86">
        <v>2025</v>
      </c>
      <c r="F3" s="86">
        <v>2027</v>
      </c>
      <c r="G3" s="86">
        <v>2029</v>
      </c>
      <c r="H3" s="86">
        <v>2031</v>
      </c>
      <c r="I3" s="437">
        <v>2033</v>
      </c>
      <c r="J3" s="577">
        <v>2035</v>
      </c>
      <c r="K3" s="570">
        <v>2037</v>
      </c>
    </row>
    <row r="4" spans="1:12" ht="34.5" customHeight="1" x14ac:dyDescent="0.5">
      <c r="A4" s="5" t="s">
        <v>382</v>
      </c>
      <c r="B4" s="162" t="s">
        <v>37</v>
      </c>
      <c r="C4" s="373">
        <v>400</v>
      </c>
      <c r="D4" s="374">
        <v>1000</v>
      </c>
      <c r="E4" s="374">
        <v>1000</v>
      </c>
      <c r="F4" s="374">
        <v>1000</v>
      </c>
      <c r="G4" s="374">
        <v>2000</v>
      </c>
      <c r="H4" s="374">
        <v>2000</v>
      </c>
      <c r="I4" s="438">
        <v>2000</v>
      </c>
      <c r="J4" s="578">
        <v>2000</v>
      </c>
      <c r="K4" s="571">
        <v>2000</v>
      </c>
    </row>
    <row r="5" spans="1:12" ht="34.5" customHeight="1" x14ac:dyDescent="0.5">
      <c r="A5" s="5" t="s">
        <v>382</v>
      </c>
      <c r="B5" s="160" t="s">
        <v>38</v>
      </c>
      <c r="C5" s="365">
        <v>6</v>
      </c>
      <c r="D5" s="343">
        <v>8</v>
      </c>
      <c r="E5" s="343">
        <v>8</v>
      </c>
      <c r="F5" s="343">
        <v>8</v>
      </c>
      <c r="G5" s="343">
        <v>10</v>
      </c>
      <c r="H5" s="343">
        <v>10</v>
      </c>
      <c r="I5" s="439">
        <v>10</v>
      </c>
      <c r="J5" s="579">
        <v>10</v>
      </c>
      <c r="K5" s="572">
        <v>10</v>
      </c>
    </row>
    <row r="6" spans="1:12" ht="34.5" customHeight="1" x14ac:dyDescent="0.5">
      <c r="B6" s="160" t="s">
        <v>40</v>
      </c>
      <c r="C6" s="85" t="s">
        <v>576</v>
      </c>
      <c r="D6" s="85" t="s">
        <v>577</v>
      </c>
      <c r="E6" s="85" t="s">
        <v>577</v>
      </c>
      <c r="F6" s="85" t="s">
        <v>578</v>
      </c>
      <c r="G6" s="85" t="s">
        <v>578</v>
      </c>
      <c r="H6" s="85" t="s">
        <v>578</v>
      </c>
      <c r="I6" s="440" t="s">
        <v>578</v>
      </c>
      <c r="J6" s="580" t="s">
        <v>578</v>
      </c>
      <c r="K6" s="573" t="s">
        <v>578</v>
      </c>
    </row>
    <row r="7" spans="1:12" ht="28.5" customHeight="1" x14ac:dyDescent="0.5">
      <c r="B7" s="160" t="s">
        <v>41</v>
      </c>
      <c r="C7" s="372" t="s">
        <v>709</v>
      </c>
      <c r="D7" s="375" t="s">
        <v>709</v>
      </c>
      <c r="E7" s="375" t="s">
        <v>709</v>
      </c>
      <c r="F7" s="375" t="s">
        <v>709</v>
      </c>
      <c r="G7" s="375" t="s">
        <v>709</v>
      </c>
      <c r="H7" s="375" t="s">
        <v>709</v>
      </c>
      <c r="I7" s="441" t="s">
        <v>709</v>
      </c>
      <c r="J7" s="581" t="s">
        <v>709</v>
      </c>
      <c r="K7" s="574" t="s">
        <v>709</v>
      </c>
    </row>
    <row r="8" spans="1:12" ht="31.95" customHeight="1" x14ac:dyDescent="0.5">
      <c r="B8" s="160" t="s">
        <v>42</v>
      </c>
      <c r="C8" s="85" t="s">
        <v>44</v>
      </c>
      <c r="D8" s="85" t="s">
        <v>43</v>
      </c>
      <c r="E8" s="85" t="s">
        <v>43</v>
      </c>
      <c r="F8" s="85" t="s">
        <v>43</v>
      </c>
      <c r="G8" s="85" t="s">
        <v>43</v>
      </c>
      <c r="H8" s="85" t="s">
        <v>43</v>
      </c>
      <c r="I8" s="440" t="s">
        <v>43</v>
      </c>
      <c r="J8" s="580" t="s">
        <v>43</v>
      </c>
      <c r="K8" s="573" t="s">
        <v>43</v>
      </c>
    </row>
    <row r="9" spans="1:12" ht="31.95" customHeight="1" x14ac:dyDescent="0.5">
      <c r="A9" s="5"/>
      <c r="B9" s="160" t="s">
        <v>45</v>
      </c>
      <c r="C9" s="436" t="s">
        <v>667</v>
      </c>
      <c r="D9" s="436" t="s">
        <v>667</v>
      </c>
      <c r="E9" s="436" t="s">
        <v>667</v>
      </c>
      <c r="F9" s="436" t="s">
        <v>667</v>
      </c>
      <c r="G9" s="436" t="s">
        <v>667</v>
      </c>
      <c r="H9" s="436" t="s">
        <v>667</v>
      </c>
      <c r="I9" s="442" t="s">
        <v>667</v>
      </c>
      <c r="J9" s="582" t="s">
        <v>667</v>
      </c>
      <c r="K9" s="575" t="s">
        <v>667</v>
      </c>
    </row>
    <row r="10" spans="1:12" ht="30.75" customHeight="1" x14ac:dyDescent="0.5">
      <c r="B10" s="160" t="s">
        <v>46</v>
      </c>
      <c r="C10" s="85" t="s">
        <v>491</v>
      </c>
      <c r="D10" s="85" t="s">
        <v>491</v>
      </c>
      <c r="E10" s="85" t="s">
        <v>491</v>
      </c>
      <c r="F10" s="85" t="s">
        <v>491</v>
      </c>
      <c r="G10" s="85" t="s">
        <v>491</v>
      </c>
      <c r="H10" s="85" t="s">
        <v>491</v>
      </c>
      <c r="I10" s="440" t="s">
        <v>491</v>
      </c>
      <c r="J10" s="580" t="s">
        <v>491</v>
      </c>
      <c r="K10" s="573" t="s">
        <v>491</v>
      </c>
    </row>
    <row r="11" spans="1:12" ht="42" customHeight="1" x14ac:dyDescent="0.5">
      <c r="B11" s="160" t="s">
        <v>668</v>
      </c>
      <c r="C11" s="85" t="s">
        <v>47</v>
      </c>
      <c r="D11" s="85" t="s">
        <v>47</v>
      </c>
      <c r="E11" s="85" t="s">
        <v>47</v>
      </c>
      <c r="F11" s="85" t="s">
        <v>47</v>
      </c>
      <c r="G11" s="85" t="s">
        <v>47</v>
      </c>
      <c r="H11" s="85" t="s">
        <v>47</v>
      </c>
      <c r="I11" s="440" t="s">
        <v>47</v>
      </c>
      <c r="J11" s="580" t="s">
        <v>47</v>
      </c>
      <c r="K11" s="573" t="s">
        <v>47</v>
      </c>
    </row>
    <row r="12" spans="1:12" ht="31.95" customHeight="1" x14ac:dyDescent="0.5">
      <c r="B12" s="160" t="s">
        <v>432</v>
      </c>
      <c r="C12" s="85">
        <v>50</v>
      </c>
      <c r="D12" s="85">
        <v>50</v>
      </c>
      <c r="E12" s="85">
        <v>50</v>
      </c>
      <c r="F12" s="85">
        <v>50</v>
      </c>
      <c r="G12" s="85">
        <v>50</v>
      </c>
      <c r="H12" s="85">
        <v>50</v>
      </c>
      <c r="I12" s="440">
        <v>50</v>
      </c>
      <c r="J12" s="580">
        <v>50</v>
      </c>
      <c r="K12" s="573">
        <v>50</v>
      </c>
    </row>
    <row r="13" spans="1:12" ht="47.45" customHeight="1" x14ac:dyDescent="0.5">
      <c r="B13" s="160" t="s">
        <v>33</v>
      </c>
      <c r="C13" s="85" t="s">
        <v>48</v>
      </c>
      <c r="D13" s="85" t="s">
        <v>48</v>
      </c>
      <c r="E13" s="85" t="s">
        <v>48</v>
      </c>
      <c r="F13" s="85" t="s">
        <v>48</v>
      </c>
      <c r="G13" s="85" t="s">
        <v>48</v>
      </c>
      <c r="H13" s="85" t="s">
        <v>48</v>
      </c>
      <c r="I13" s="440" t="s">
        <v>48</v>
      </c>
      <c r="J13" s="580" t="s">
        <v>48</v>
      </c>
      <c r="K13" s="573" t="s">
        <v>48</v>
      </c>
    </row>
    <row r="14" spans="1:12" ht="20.25" customHeight="1" x14ac:dyDescent="0.5">
      <c r="B14" s="496" t="s">
        <v>32</v>
      </c>
      <c r="C14" s="497" t="s">
        <v>49</v>
      </c>
      <c r="D14" s="497" t="s">
        <v>49</v>
      </c>
      <c r="E14" s="497" t="s">
        <v>49</v>
      </c>
      <c r="F14" s="497" t="s">
        <v>49</v>
      </c>
      <c r="G14" s="497" t="s">
        <v>49</v>
      </c>
      <c r="H14" s="497" t="s">
        <v>49</v>
      </c>
      <c r="I14" s="498" t="s">
        <v>49</v>
      </c>
      <c r="J14" s="497" t="s">
        <v>49</v>
      </c>
      <c r="K14" s="576" t="s">
        <v>49</v>
      </c>
    </row>
    <row r="15" spans="1:12" ht="31.95" customHeight="1" thickBot="1" x14ac:dyDescent="0.55000000000000004">
      <c r="B15" s="500" t="s">
        <v>705</v>
      </c>
      <c r="C15" s="489"/>
      <c r="D15" s="490" t="s">
        <v>704</v>
      </c>
      <c r="E15" s="490" t="s">
        <v>704</v>
      </c>
      <c r="F15" s="490" t="s">
        <v>704</v>
      </c>
      <c r="G15" s="490" t="s">
        <v>704</v>
      </c>
      <c r="H15" s="490" t="s">
        <v>704</v>
      </c>
      <c r="I15" s="490" t="s">
        <v>704</v>
      </c>
      <c r="J15" s="490" t="s">
        <v>704</v>
      </c>
      <c r="K15" s="490" t="s">
        <v>704</v>
      </c>
      <c r="L15" s="410"/>
    </row>
    <row r="16" spans="1:12" ht="31.95" customHeight="1" x14ac:dyDescent="0.5">
      <c r="B16" s="600"/>
      <c r="D16" s="3"/>
      <c r="E16" s="3"/>
      <c r="F16" s="3"/>
      <c r="G16" s="3"/>
      <c r="H16" s="3"/>
      <c r="I16" s="3"/>
      <c r="J16" s="3"/>
      <c r="K16" s="3"/>
    </row>
    <row r="17" spans="2:3" x14ac:dyDescent="0.5">
      <c r="B17" s="248" t="s">
        <v>176</v>
      </c>
      <c r="C17" s="499"/>
    </row>
    <row r="18" spans="2:3" x14ac:dyDescent="0.5">
      <c r="B18" s="248" t="s">
        <v>177</v>
      </c>
      <c r="C18" s="472"/>
    </row>
    <row r="19" spans="2:3" x14ac:dyDescent="0.5">
      <c r="B19" s="248" t="s">
        <v>178</v>
      </c>
      <c r="C19" s="473"/>
    </row>
    <row r="20" spans="2:3" x14ac:dyDescent="0.5">
      <c r="B20" s="248" t="s">
        <v>179</v>
      </c>
      <c r="C20" s="474"/>
    </row>
  </sheetData>
  <sheetProtection algorithmName="SHA-512" hashValue="bArzXMWgNpQpp8Ww8AO15y0jry2TpiWHfi6K+9HWkVeiBus7/IMGB0l1cPtNMCl9jozhvKoYiwtSTo02a/S/Ww==" saltValue="Csx94RJukgPKSRGQKd7ikg==" spinCount="100000" sheet="1" objects="1" scenarios="1" selectLockedCells="1"/>
  <hyperlinks>
    <hyperlink ref="A1" location="INDEX!A1" display="INDEX" xr:uid="{00000000-0004-0000-0800-000000000000}"/>
  </hyperlinks>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33"/>
  <sheetViews>
    <sheetView zoomScale="80" zoomScaleNormal="80" workbookViewId="0"/>
  </sheetViews>
  <sheetFormatPr defaultRowHeight="12.7" x14ac:dyDescent="0.5"/>
  <cols>
    <col min="1" max="1" width="8.1171875" style="332" customWidth="1"/>
    <col min="2" max="2" width="50.234375" style="332" customWidth="1"/>
    <col min="3" max="3" width="10.41015625" style="332" customWidth="1"/>
    <col min="4" max="4" width="11.29296875" style="332" customWidth="1"/>
    <col min="5" max="5" width="10.703125" style="332" customWidth="1"/>
    <col min="6" max="6" width="11" style="332" customWidth="1"/>
    <col min="7" max="7" width="10.87890625" style="332" customWidth="1"/>
    <col min="8" max="8" width="11.29296875" style="332" customWidth="1"/>
    <col min="9" max="10" width="10.41015625" style="332" customWidth="1"/>
    <col min="11" max="11" width="14.29296875" style="332" customWidth="1"/>
    <col min="12" max="13" width="8.9375" style="332"/>
    <col min="14" max="14" width="10.5859375" style="332" customWidth="1"/>
    <col min="15" max="16384" width="8.9375" style="332"/>
  </cols>
  <sheetData>
    <row r="1" spans="1:14" x14ac:dyDescent="0.5">
      <c r="A1" s="645" t="s">
        <v>575</v>
      </c>
    </row>
    <row r="2" spans="1:14" ht="20.25" customHeight="1" x14ac:dyDescent="0.5">
      <c r="B2" s="646" t="s">
        <v>710</v>
      </c>
      <c r="F2" s="647" t="s">
        <v>670</v>
      </c>
      <c r="G2" s="647"/>
      <c r="H2" s="647"/>
      <c r="I2" s="647"/>
      <c r="J2" s="647"/>
    </row>
    <row r="3" spans="1:14" ht="18.75" customHeight="1" thickBot="1" x14ac:dyDescent="0.55000000000000004">
      <c r="B3" s="647" t="s">
        <v>50</v>
      </c>
    </row>
    <row r="4" spans="1:14" ht="19.5" customHeight="1" thickBot="1" x14ac:dyDescent="0.55000000000000004">
      <c r="B4" s="637" t="s">
        <v>6</v>
      </c>
      <c r="C4" s="638">
        <v>2021</v>
      </c>
      <c r="D4" s="638">
        <v>2023</v>
      </c>
      <c r="E4" s="638">
        <v>2025</v>
      </c>
      <c r="F4" s="638">
        <v>2027</v>
      </c>
      <c r="G4" s="638">
        <v>2029</v>
      </c>
      <c r="H4" s="638">
        <v>2031</v>
      </c>
      <c r="I4" s="639">
        <v>2033</v>
      </c>
      <c r="J4" s="639">
        <v>2035</v>
      </c>
      <c r="K4" s="648">
        <v>2037</v>
      </c>
    </row>
    <row r="5" spans="1:14" ht="40" customHeight="1" x14ac:dyDescent="0.5">
      <c r="A5" s="332" t="s">
        <v>382</v>
      </c>
      <c r="B5" s="640" t="s">
        <v>51</v>
      </c>
      <c r="C5" s="81">
        <v>25</v>
      </c>
      <c r="D5" s="81">
        <v>25</v>
      </c>
      <c r="E5" s="81">
        <v>25</v>
      </c>
      <c r="F5" s="344">
        <v>100</v>
      </c>
      <c r="G5" s="344">
        <v>100</v>
      </c>
      <c r="H5" s="344">
        <v>100</v>
      </c>
      <c r="I5" s="466">
        <v>100</v>
      </c>
      <c r="J5" s="524">
        <v>100</v>
      </c>
      <c r="K5" s="467">
        <v>100</v>
      </c>
      <c r="L5" s="838"/>
      <c r="M5" s="839"/>
      <c r="N5" s="839"/>
    </row>
    <row r="6" spans="1:14" ht="40" customHeight="1" x14ac:dyDescent="0.5">
      <c r="A6" s="332" t="s">
        <v>382</v>
      </c>
      <c r="B6" s="641" t="s">
        <v>513</v>
      </c>
      <c r="C6" s="345">
        <v>1</v>
      </c>
      <c r="D6" s="345">
        <v>1</v>
      </c>
      <c r="E6" s="345">
        <v>1</v>
      </c>
      <c r="F6" s="345">
        <v>2.5</v>
      </c>
      <c r="G6" s="345">
        <v>2.5</v>
      </c>
      <c r="H6" s="345">
        <v>2.5</v>
      </c>
      <c r="I6" s="461">
        <v>2.5</v>
      </c>
      <c r="J6" s="461">
        <v>2.5</v>
      </c>
      <c r="K6" s="526">
        <v>2.5</v>
      </c>
      <c r="L6" s="647"/>
      <c r="M6" s="647"/>
      <c r="N6" s="647"/>
    </row>
    <row r="7" spans="1:14" ht="40" customHeight="1" x14ac:dyDescent="0.5">
      <c r="A7" s="647"/>
      <c r="B7" s="641" t="s">
        <v>483</v>
      </c>
      <c r="C7" s="75" t="s">
        <v>512</v>
      </c>
      <c r="D7" s="649" t="s">
        <v>579</v>
      </c>
      <c r="E7" s="649" t="s">
        <v>431</v>
      </c>
      <c r="F7" s="649" t="s">
        <v>431</v>
      </c>
      <c r="G7" s="90" t="s">
        <v>580</v>
      </c>
      <c r="H7" s="90" t="s">
        <v>580</v>
      </c>
      <c r="I7" s="455" t="s">
        <v>580</v>
      </c>
      <c r="J7" s="455" t="s">
        <v>580</v>
      </c>
      <c r="K7" s="391" t="s">
        <v>580</v>
      </c>
    </row>
    <row r="8" spans="1:14" ht="40" customHeight="1" x14ac:dyDescent="0.5">
      <c r="B8" s="641" t="s">
        <v>514</v>
      </c>
      <c r="C8" s="75" t="s">
        <v>52</v>
      </c>
      <c r="D8" s="75" t="s">
        <v>522</v>
      </c>
      <c r="E8" s="75" t="s">
        <v>52</v>
      </c>
      <c r="F8" s="75" t="s">
        <v>522</v>
      </c>
      <c r="G8" s="75" t="s">
        <v>522</v>
      </c>
      <c r="H8" s="75" t="s">
        <v>52</v>
      </c>
      <c r="I8" s="87" t="s">
        <v>52</v>
      </c>
      <c r="J8" s="87" t="s">
        <v>52</v>
      </c>
      <c r="K8" s="80" t="s">
        <v>52</v>
      </c>
    </row>
    <row r="9" spans="1:14" ht="40" customHeight="1" x14ac:dyDescent="0.5">
      <c r="A9" s="647"/>
      <c r="B9" s="641" t="s">
        <v>515</v>
      </c>
      <c r="C9" s="75">
        <v>4</v>
      </c>
      <c r="D9" s="366">
        <v>4</v>
      </c>
      <c r="E9" s="366">
        <v>4</v>
      </c>
      <c r="F9" s="90">
        <v>10</v>
      </c>
      <c r="G9" s="90">
        <v>10</v>
      </c>
      <c r="H9" s="90">
        <v>10</v>
      </c>
      <c r="I9" s="455">
        <v>10</v>
      </c>
      <c r="J9" s="455">
        <v>10</v>
      </c>
      <c r="K9" s="391">
        <v>10</v>
      </c>
    </row>
    <row r="10" spans="1:14" ht="40" customHeight="1" x14ac:dyDescent="0.5">
      <c r="A10" s="647"/>
      <c r="B10" s="641" t="s">
        <v>433</v>
      </c>
      <c r="C10" s="369" t="s">
        <v>484</v>
      </c>
      <c r="D10" s="369" t="s">
        <v>484</v>
      </c>
      <c r="E10" s="369" t="s">
        <v>484</v>
      </c>
      <c r="F10" s="369" t="s">
        <v>484</v>
      </c>
      <c r="G10" s="369" t="s">
        <v>484</v>
      </c>
      <c r="H10" s="369" t="s">
        <v>484</v>
      </c>
      <c r="I10" s="462" t="s">
        <v>484</v>
      </c>
      <c r="J10" s="462" t="s">
        <v>484</v>
      </c>
      <c r="K10" s="527" t="s">
        <v>484</v>
      </c>
    </row>
    <row r="11" spans="1:14" ht="40" customHeight="1" x14ac:dyDescent="0.5">
      <c r="B11" s="641" t="s">
        <v>517</v>
      </c>
      <c r="C11" s="75" t="s">
        <v>11</v>
      </c>
      <c r="D11" s="75" t="s">
        <v>521</v>
      </c>
      <c r="E11" s="75" t="s">
        <v>521</v>
      </c>
      <c r="F11" s="75" t="s">
        <v>521</v>
      </c>
      <c r="G11" s="75" t="s">
        <v>521</v>
      </c>
      <c r="H11" s="75" t="s">
        <v>11</v>
      </c>
      <c r="I11" s="87" t="s">
        <v>11</v>
      </c>
      <c r="J11" s="87" t="s">
        <v>11</v>
      </c>
      <c r="K11" s="80" t="s">
        <v>11</v>
      </c>
    </row>
    <row r="12" spans="1:14" ht="40" customHeight="1" x14ac:dyDescent="0.5">
      <c r="A12" s="647"/>
      <c r="B12" s="641" t="s">
        <v>516</v>
      </c>
      <c r="C12" s="89">
        <v>13</v>
      </c>
      <c r="D12" s="89">
        <f t="shared" ref="D12" si="0">0.9*0.9*C12</f>
        <v>10.530000000000001</v>
      </c>
      <c r="E12" s="89">
        <v>11</v>
      </c>
      <c r="F12" s="89">
        <v>10</v>
      </c>
      <c r="G12" s="89">
        <v>9</v>
      </c>
      <c r="H12" s="152">
        <v>9</v>
      </c>
      <c r="I12" s="154">
        <v>9</v>
      </c>
      <c r="J12" s="154">
        <v>9</v>
      </c>
      <c r="K12" s="161">
        <v>9</v>
      </c>
    </row>
    <row r="13" spans="1:14" ht="40" customHeight="1" x14ac:dyDescent="0.5">
      <c r="B13" s="641" t="s">
        <v>53</v>
      </c>
      <c r="C13" s="75" t="s">
        <v>509</v>
      </c>
      <c r="D13" s="75" t="s">
        <v>509</v>
      </c>
      <c r="E13" s="75" t="s">
        <v>510</v>
      </c>
      <c r="F13" s="75" t="s">
        <v>511</v>
      </c>
      <c r="G13" s="75" t="s">
        <v>511</v>
      </c>
      <c r="H13" s="75" t="s">
        <v>511</v>
      </c>
      <c r="I13" s="87" t="s">
        <v>511</v>
      </c>
      <c r="J13" s="87" t="s">
        <v>511</v>
      </c>
      <c r="K13" s="80" t="s">
        <v>511</v>
      </c>
    </row>
    <row r="14" spans="1:14" x14ac:dyDescent="0.5">
      <c r="B14" s="840" t="s">
        <v>64</v>
      </c>
      <c r="C14" s="841"/>
      <c r="D14" s="841"/>
      <c r="E14" s="841"/>
      <c r="F14" s="841"/>
      <c r="G14" s="841"/>
      <c r="H14" s="841"/>
      <c r="I14" s="841"/>
      <c r="J14" s="650"/>
      <c r="K14" s="776"/>
    </row>
    <row r="15" spans="1:14" x14ac:dyDescent="0.5">
      <c r="B15" s="774" t="s">
        <v>62</v>
      </c>
      <c r="C15" s="651"/>
      <c r="D15" s="651"/>
      <c r="E15" s="651"/>
      <c r="F15" s="651"/>
      <c r="G15" s="842"/>
      <c r="H15" s="843"/>
      <c r="I15" s="843"/>
      <c r="J15" s="843"/>
      <c r="K15" s="775"/>
    </row>
    <row r="16" spans="1:14" x14ac:dyDescent="0.5">
      <c r="B16" s="777" t="s">
        <v>518</v>
      </c>
      <c r="C16" s="653"/>
      <c r="D16" s="653"/>
      <c r="E16" s="653"/>
      <c r="F16" s="653"/>
      <c r="G16" s="653"/>
      <c r="H16" s="653"/>
      <c r="I16" s="653"/>
      <c r="J16" s="653"/>
      <c r="K16" s="778"/>
    </row>
    <row r="17" spans="2:11" x14ac:dyDescent="0.5">
      <c r="B17" s="779"/>
      <c r="K17" s="780"/>
    </row>
    <row r="18" spans="2:11" ht="46.5" customHeight="1" x14ac:dyDescent="0.5">
      <c r="B18" s="779" t="s">
        <v>519</v>
      </c>
      <c r="C18" s="652"/>
      <c r="D18" s="652"/>
      <c r="E18" s="652"/>
      <c r="F18" s="652"/>
      <c r="G18" s="652"/>
      <c r="H18" s="652"/>
      <c r="I18" s="652"/>
      <c r="J18" s="652"/>
      <c r="K18" s="781"/>
    </row>
    <row r="19" spans="2:11" x14ac:dyDescent="0.5">
      <c r="B19" s="782"/>
      <c r="K19" s="780"/>
    </row>
    <row r="20" spans="2:11" ht="46.5" customHeight="1" x14ac:dyDescent="0.5">
      <c r="B20" s="779" t="s">
        <v>520</v>
      </c>
      <c r="C20" s="652"/>
      <c r="D20" s="652"/>
      <c r="E20" s="652"/>
      <c r="F20" s="652"/>
      <c r="G20" s="652"/>
      <c r="H20" s="652"/>
      <c r="I20" s="652"/>
      <c r="J20" s="652"/>
      <c r="K20" s="781"/>
    </row>
    <row r="21" spans="2:11" x14ac:dyDescent="0.5">
      <c r="B21" s="782"/>
      <c r="K21" s="780"/>
    </row>
    <row r="22" spans="2:11" ht="33" customHeight="1" x14ac:dyDescent="0.5">
      <c r="B22" s="779" t="s">
        <v>506</v>
      </c>
      <c r="C22" s="783"/>
      <c r="D22" s="691"/>
      <c r="E22" s="652"/>
      <c r="F22" s="652"/>
      <c r="G22" s="652"/>
      <c r="H22" s="652"/>
      <c r="I22" s="652"/>
      <c r="J22" s="652"/>
      <c r="K22" s="781"/>
    </row>
    <row r="25" spans="2:11" x14ac:dyDescent="0.5">
      <c r="B25" s="654" t="s">
        <v>176</v>
      </c>
      <c r="C25" s="655"/>
    </row>
    <row r="26" spans="2:11" x14ac:dyDescent="0.5">
      <c r="B26" s="654" t="s">
        <v>177</v>
      </c>
      <c r="C26" s="656"/>
    </row>
    <row r="27" spans="2:11" x14ac:dyDescent="0.5">
      <c r="B27" s="654" t="s">
        <v>178</v>
      </c>
      <c r="C27" s="657"/>
    </row>
    <row r="28" spans="2:11" x14ac:dyDescent="0.5">
      <c r="B28" s="654" t="s">
        <v>179</v>
      </c>
      <c r="C28" s="658"/>
    </row>
    <row r="29" spans="2:11" x14ac:dyDescent="0.5">
      <c r="B29" s="659"/>
      <c r="C29" s="659"/>
    </row>
    <row r="30" spans="2:11" x14ac:dyDescent="0.5">
      <c r="B30" s="659" t="s">
        <v>341</v>
      </c>
      <c r="C30" s="660"/>
    </row>
    <row r="31" spans="2:11" x14ac:dyDescent="0.5">
      <c r="B31" s="659" t="s">
        <v>342</v>
      </c>
      <c r="C31" s="661"/>
    </row>
    <row r="32" spans="2:11" x14ac:dyDescent="0.5">
      <c r="B32" s="659" t="s">
        <v>343</v>
      </c>
      <c r="C32" s="662"/>
    </row>
    <row r="33" spans="2:3" x14ac:dyDescent="0.5">
      <c r="B33" s="663" t="s">
        <v>344</v>
      </c>
      <c r="C33" s="664"/>
    </row>
  </sheetData>
  <sheetProtection algorithmName="SHA-512" hashValue="DCMHV7dRlJC/GMqWV8+JhA+tF3zAt+y1ZQ4XZ54aJrX9WlFhAlkZJEXibkgcakPbQUvHNBVLJtF02B8GSm7c2w==" saltValue="ZbE9k4zPEW/Kaw18fYwdMg==" spinCount="100000" sheet="1" objects="1" scenarios="1" selectLockedCells="1"/>
  <mergeCells count="3">
    <mergeCell ref="L5:N5"/>
    <mergeCell ref="B14:I14"/>
    <mergeCell ref="G15:J15"/>
  </mergeCells>
  <hyperlinks>
    <hyperlink ref="A1" location="INDEX!A1" display="INDEX" xr:uid="{00000000-0004-0000-0900-000000000000}"/>
  </hyperlinks>
  <pageMargins left="0.25" right="0.25" top="0.5" bottom="0" header="0.25" footer="0.25"/>
  <pageSetup scale="71" fitToHeight="0" orientation="landscape" horizont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14</vt:i4>
      </vt:variant>
    </vt:vector>
  </HeadingPairs>
  <TitlesOfParts>
    <vt:vector size="33" baseType="lpstr">
      <vt:lpstr>INDEX</vt:lpstr>
      <vt:lpstr>2022 OSC1</vt:lpstr>
      <vt:lpstr>2022_OSC2 </vt:lpstr>
      <vt:lpstr>2022_OSC3</vt:lpstr>
      <vt:lpstr>2022_OSC4</vt:lpstr>
      <vt:lpstr>2022_OSC5</vt:lpstr>
      <vt:lpstr>2022_OSC6</vt:lpstr>
      <vt:lpstr>2022_OSC7</vt:lpstr>
      <vt:lpstr>2022_OSC8</vt:lpstr>
      <vt:lpstr>2022_OSC9</vt:lpstr>
      <vt:lpstr>2022_OSC10</vt:lpstr>
      <vt:lpstr>2022_OSC11</vt:lpstr>
      <vt:lpstr>2022_OSC12</vt:lpstr>
      <vt:lpstr>2022_OSC13</vt:lpstr>
      <vt:lpstr>2022_OSC14</vt:lpstr>
      <vt:lpstr>2022_OSC15</vt:lpstr>
      <vt:lpstr>2022_OSC16</vt:lpstr>
      <vt:lpstr>2022_OSC17</vt:lpstr>
      <vt:lpstr>2022_OSC18</vt:lpstr>
      <vt:lpstr>'2022 OSC1'!Print_Area</vt:lpstr>
      <vt:lpstr>'2022_OSC10'!Print_Area</vt:lpstr>
      <vt:lpstr>'2022_OSC11'!Print_Area</vt:lpstr>
      <vt:lpstr>'2022_OSC2 '!Print_Area</vt:lpstr>
      <vt:lpstr>'2022_OSC3'!Print_Area</vt:lpstr>
      <vt:lpstr>'2022_OSC4'!Print_Area</vt:lpstr>
      <vt:lpstr>'2022_OSC5'!Print_Area</vt:lpstr>
      <vt:lpstr>'2022_OSC6'!Print_Area</vt:lpstr>
      <vt:lpstr>'2022_OSC9'!Print_Area</vt:lpstr>
      <vt:lpstr>'2022_OSC16'!Print_Titles</vt:lpstr>
      <vt:lpstr>'2022_OSC17'!Print_Titles</vt:lpstr>
      <vt:lpstr>'2022_OSC18'!Print_Titles</vt:lpstr>
      <vt:lpstr>'2022_OSC6'!Print_Titles</vt:lpstr>
      <vt:lpstr>'2022_OSC9'!Print_Titles</vt:lpstr>
    </vt:vector>
  </TitlesOfParts>
  <Company>IEEE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2022 IRDS OSC Tables</dc:subject>
  <dc:creator>mcgarner;IRDS OSC IFT Team</dc:creator>
  <cp:lastModifiedBy>Linda Wilson</cp:lastModifiedBy>
  <cp:lastPrinted>2022-09-02T20:22:29Z</cp:lastPrinted>
  <dcterms:created xsi:type="dcterms:W3CDTF">2015-03-11T17:16:58Z</dcterms:created>
  <dcterms:modified xsi:type="dcterms:W3CDTF">2023-05-17T11:56:44Z</dcterms:modified>
</cp:coreProperties>
</file>