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lswil\OneDrive\Backup2\Work-Roadmapping\Clients and General Files\IEEE\IRDS\2021\2021 Roadmap\Roadmap Output\Chapters and Topic Areas\2021 IRDS drafts\01 ToPost\"/>
    </mc:Choice>
  </mc:AlternateContent>
  <xr:revisionPtr revIDLastSave="0" documentId="13_ncr:1_{2AC19EF8-A88A-458D-BE49-CB56295E0388}" xr6:coauthVersionLast="47" xr6:coauthVersionMax="47" xr10:uidLastSave="{00000000-0000-0000-0000-000000000000}"/>
  <bookViews>
    <workbookView xWindow="-93" yWindow="-93" windowWidth="25786" windowHeight="13986" tabRatio="831" xr2:uid="{00000000-000D-0000-FFFF-FFFF00000000}"/>
  </bookViews>
  <sheets>
    <sheet name="INDEX" sheetId="35" r:id="rId1"/>
    <sheet name="2021 OSC1" sheetId="26" r:id="rId2"/>
    <sheet name="2021_OSC2 " sheetId="14" r:id="rId3"/>
    <sheet name="2021_OSC3" sheetId="33" r:id="rId4"/>
    <sheet name="2021_OSC4" sheetId="13" r:id="rId5"/>
    <sheet name="2021_OSC5" sheetId="2" r:id="rId6"/>
    <sheet name="2021_OSC6" sheetId="3" r:id="rId7"/>
    <sheet name="2021_OSC7" sheetId="8" r:id="rId8"/>
    <sheet name="2021_OSC8" sheetId="12" r:id="rId9"/>
    <sheet name="2021_OSC9" sheetId="31" r:id="rId10"/>
    <sheet name="2021_OSC10" sheetId="9" r:id="rId11"/>
    <sheet name="2021_OSC11" sheetId="29" r:id="rId12"/>
    <sheet name="2021_OSC12" sheetId="34" r:id="rId13"/>
    <sheet name="2021_OSC13" sheetId="10" r:id="rId14"/>
    <sheet name="2021_OSC14" sheetId="11" r:id="rId15"/>
    <sheet name="2021_OSC15" sheetId="30" r:id="rId16"/>
    <sheet name="2021_OSC16" sheetId="21" r:id="rId17"/>
    <sheet name="2021_OSC17" sheetId="20" r:id="rId18"/>
    <sheet name="2021_OSC18" sheetId="15"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2" i="21" l="1"/>
  <c r="E52" i="21"/>
  <c r="D53" i="21"/>
  <c r="E53" i="21"/>
  <c r="D54" i="21"/>
  <c r="E54" i="21"/>
  <c r="D55" i="21"/>
  <c r="E55" i="21"/>
  <c r="D56" i="21"/>
  <c r="E56" i="21"/>
  <c r="D57" i="21"/>
  <c r="E57" i="21"/>
  <c r="D58" i="21"/>
  <c r="E58" i="21"/>
  <c r="D59" i="21"/>
  <c r="E59" i="21"/>
  <c r="D60" i="21"/>
  <c r="E60" i="21"/>
  <c r="D61" i="21"/>
  <c r="E61" i="21"/>
  <c r="D62" i="21"/>
  <c r="E62" i="21"/>
  <c r="E51" i="21"/>
  <c r="D51" i="21"/>
  <c r="D38" i="21"/>
  <c r="E38" i="21"/>
  <c r="D39" i="21"/>
  <c r="E39" i="21"/>
  <c r="D40" i="21"/>
  <c r="E40" i="21"/>
  <c r="D41" i="21"/>
  <c r="E41" i="21"/>
  <c r="D42" i="21"/>
  <c r="E42" i="21"/>
  <c r="D43" i="21"/>
  <c r="E43" i="21"/>
  <c r="D44" i="21"/>
  <c r="E44" i="21"/>
  <c r="D45" i="21"/>
  <c r="E45" i="21"/>
  <c r="D46" i="21"/>
  <c r="E46" i="21"/>
  <c r="D47" i="21"/>
  <c r="E47" i="21"/>
  <c r="D48" i="21"/>
  <c r="E48" i="21"/>
  <c r="E37" i="21"/>
  <c r="D37" i="21"/>
  <c r="D24" i="21"/>
  <c r="E24" i="21"/>
  <c r="D25" i="21"/>
  <c r="E25" i="21"/>
  <c r="D26" i="21"/>
  <c r="E26" i="21"/>
  <c r="D27" i="21"/>
  <c r="E27" i="21"/>
  <c r="D28" i="21"/>
  <c r="E28" i="21"/>
  <c r="D29" i="21"/>
  <c r="E29" i="21"/>
  <c r="D30" i="21"/>
  <c r="E30" i="21"/>
  <c r="D31" i="21"/>
  <c r="E31" i="21"/>
  <c r="D32" i="21"/>
  <c r="E32" i="21"/>
  <c r="D33" i="21"/>
  <c r="E33" i="21"/>
  <c r="D34" i="21"/>
  <c r="E34" i="21"/>
  <c r="E23" i="21"/>
  <c r="D23" i="21"/>
  <c r="D20" i="21"/>
  <c r="E20" i="21" s="1"/>
  <c r="E8" i="21"/>
  <c r="E9" i="21"/>
  <c r="E10" i="21"/>
  <c r="E11" i="21"/>
  <c r="E12" i="21"/>
  <c r="E13" i="21"/>
  <c r="E14" i="21"/>
  <c r="E15" i="21"/>
  <c r="E16" i="21"/>
  <c r="E17" i="21"/>
  <c r="E7" i="21"/>
  <c r="E6" i="21"/>
  <c r="D7" i="21"/>
  <c r="D8" i="21"/>
  <c r="D9" i="21"/>
  <c r="D10" i="21"/>
  <c r="D11" i="21"/>
  <c r="D12" i="21"/>
  <c r="D13" i="21"/>
  <c r="D14" i="21"/>
  <c r="D15" i="21"/>
  <c r="D16" i="21"/>
  <c r="D17" i="21"/>
  <c r="D6" i="21"/>
  <c r="G11" i="34" l="1"/>
  <c r="F11" i="34"/>
  <c r="E11" i="34"/>
  <c r="D11" i="34"/>
  <c r="C11" i="34"/>
  <c r="G7" i="34"/>
  <c r="F7" i="34"/>
  <c r="E7" i="34"/>
  <c r="D7" i="34"/>
  <c r="C7" i="34"/>
  <c r="C12" i="9" l="1"/>
  <c r="M62" i="21" l="1"/>
  <c r="L62" i="21"/>
  <c r="K62" i="21"/>
  <c r="I62" i="21"/>
  <c r="H62" i="21"/>
  <c r="G62" i="21"/>
  <c r="M61" i="21"/>
  <c r="L61" i="21"/>
  <c r="K61" i="21"/>
  <c r="I61" i="21"/>
  <c r="H61" i="21"/>
  <c r="G61" i="21"/>
  <c r="M60" i="21"/>
  <c r="L60" i="21"/>
  <c r="K60" i="21"/>
  <c r="I60" i="21"/>
  <c r="H60" i="21"/>
  <c r="G60" i="21"/>
  <c r="M59" i="21"/>
  <c r="L59" i="21"/>
  <c r="K59" i="21"/>
  <c r="I59" i="21"/>
  <c r="H59" i="21"/>
  <c r="G59" i="21"/>
  <c r="M58" i="21"/>
  <c r="L58" i="21"/>
  <c r="K58" i="21"/>
  <c r="I58" i="21"/>
  <c r="H58" i="21"/>
  <c r="G58" i="21"/>
  <c r="M57" i="21"/>
  <c r="L57" i="21"/>
  <c r="K57" i="21"/>
  <c r="I57" i="21"/>
  <c r="H57" i="21"/>
  <c r="G57" i="21"/>
  <c r="M56" i="21"/>
  <c r="L56" i="21"/>
  <c r="K56" i="21"/>
  <c r="I56" i="21"/>
  <c r="H56" i="21"/>
  <c r="G56" i="21"/>
  <c r="M55" i="21"/>
  <c r="L55" i="21"/>
  <c r="K55" i="21"/>
  <c r="I55" i="21"/>
  <c r="H55" i="21"/>
  <c r="G55" i="21"/>
  <c r="M54" i="21"/>
  <c r="L54" i="21"/>
  <c r="K54" i="21"/>
  <c r="I54" i="21"/>
  <c r="H54" i="21"/>
  <c r="G54" i="21"/>
  <c r="M53" i="21"/>
  <c r="L53" i="21"/>
  <c r="K53" i="21"/>
  <c r="I53" i="21"/>
  <c r="H53" i="21"/>
  <c r="G53" i="21"/>
  <c r="M52" i="21"/>
  <c r="L52" i="21"/>
  <c r="K52" i="21"/>
  <c r="I52" i="21"/>
  <c r="H52" i="21"/>
  <c r="G52" i="21"/>
  <c r="M51" i="21"/>
  <c r="L51" i="21"/>
  <c r="K51" i="21"/>
  <c r="I51" i="21"/>
  <c r="H51" i="21"/>
  <c r="G51" i="21"/>
  <c r="N50" i="21"/>
  <c r="J50" i="21"/>
  <c r="F50" i="21"/>
  <c r="M48" i="21"/>
  <c r="L48" i="21"/>
  <c r="K48" i="21"/>
  <c r="I48" i="21"/>
  <c r="H48" i="21"/>
  <c r="G48" i="21"/>
  <c r="M47" i="21"/>
  <c r="L47" i="21"/>
  <c r="K47" i="21"/>
  <c r="I47" i="21"/>
  <c r="H47" i="21"/>
  <c r="G47" i="21"/>
  <c r="M46" i="21"/>
  <c r="L46" i="21"/>
  <c r="K46" i="21"/>
  <c r="I46" i="21"/>
  <c r="H46" i="21"/>
  <c r="G46" i="21"/>
  <c r="M45" i="21"/>
  <c r="L45" i="21"/>
  <c r="K45" i="21"/>
  <c r="I45" i="21"/>
  <c r="H45" i="21"/>
  <c r="G45" i="21"/>
  <c r="M44" i="21"/>
  <c r="L44" i="21"/>
  <c r="K44" i="21"/>
  <c r="I44" i="21"/>
  <c r="H44" i="21"/>
  <c r="G44" i="21"/>
  <c r="M43" i="21"/>
  <c r="L43" i="21"/>
  <c r="K43" i="21"/>
  <c r="I43" i="21"/>
  <c r="H43" i="21"/>
  <c r="G43" i="21"/>
  <c r="M42" i="21"/>
  <c r="L42" i="21"/>
  <c r="K42" i="21"/>
  <c r="I42" i="21"/>
  <c r="H42" i="21"/>
  <c r="G42" i="21"/>
  <c r="M41" i="21"/>
  <c r="L41" i="21"/>
  <c r="K41" i="21"/>
  <c r="I41" i="21"/>
  <c r="H41" i="21"/>
  <c r="G41" i="21"/>
  <c r="M40" i="21"/>
  <c r="L40" i="21"/>
  <c r="K40" i="21"/>
  <c r="I40" i="21"/>
  <c r="H40" i="21"/>
  <c r="G40" i="21"/>
  <c r="M39" i="21"/>
  <c r="L39" i="21"/>
  <c r="K39" i="21"/>
  <c r="I39" i="21"/>
  <c r="H39" i="21"/>
  <c r="G39" i="21"/>
  <c r="M38" i="21"/>
  <c r="L38" i="21"/>
  <c r="K38" i="21"/>
  <c r="I38" i="21"/>
  <c r="H38" i="21"/>
  <c r="G38" i="21"/>
  <c r="M37" i="21"/>
  <c r="L37" i="21"/>
  <c r="K37" i="21"/>
  <c r="I37" i="21"/>
  <c r="H37" i="21"/>
  <c r="G37" i="21"/>
  <c r="N36" i="21"/>
  <c r="J36" i="21"/>
  <c r="F36" i="21"/>
  <c r="M34" i="21"/>
  <c r="L34" i="21"/>
  <c r="K34" i="21"/>
  <c r="I34" i="21"/>
  <c r="H34" i="21"/>
  <c r="G34" i="21"/>
  <c r="M33" i="21"/>
  <c r="L33" i="21"/>
  <c r="K33" i="21"/>
  <c r="I33" i="21"/>
  <c r="H33" i="21"/>
  <c r="G33" i="21"/>
  <c r="M32" i="21"/>
  <c r="L32" i="21"/>
  <c r="K32" i="21"/>
  <c r="I32" i="21"/>
  <c r="H32" i="21"/>
  <c r="G32" i="21"/>
  <c r="M31" i="21"/>
  <c r="L31" i="21"/>
  <c r="K31" i="21"/>
  <c r="I31" i="21"/>
  <c r="H31" i="21"/>
  <c r="G31" i="21"/>
  <c r="M30" i="21"/>
  <c r="L30" i="21"/>
  <c r="K30" i="21"/>
  <c r="I30" i="21"/>
  <c r="H30" i="21"/>
  <c r="G30" i="21"/>
  <c r="M29" i="21"/>
  <c r="L29" i="21"/>
  <c r="K29" i="21"/>
  <c r="I29" i="21"/>
  <c r="H29" i="21"/>
  <c r="G29" i="21"/>
  <c r="M28" i="21"/>
  <c r="L28" i="21"/>
  <c r="K28" i="21"/>
  <c r="I28" i="21"/>
  <c r="H28" i="21"/>
  <c r="G28" i="21"/>
  <c r="M27" i="21"/>
  <c r="L27" i="21"/>
  <c r="K27" i="21"/>
  <c r="I27" i="21"/>
  <c r="H27" i="21"/>
  <c r="G27" i="21"/>
  <c r="M26" i="21"/>
  <c r="L26" i="21"/>
  <c r="K26" i="21"/>
  <c r="I26" i="21"/>
  <c r="H26" i="21"/>
  <c r="G26" i="21"/>
  <c r="M25" i="21"/>
  <c r="L25" i="21"/>
  <c r="K25" i="21"/>
  <c r="I25" i="21"/>
  <c r="H25" i="21"/>
  <c r="G25" i="21"/>
  <c r="M24" i="21"/>
  <c r="L24" i="21"/>
  <c r="K24" i="21"/>
  <c r="I24" i="21"/>
  <c r="H24" i="21"/>
  <c r="G24" i="21"/>
  <c r="M23" i="21"/>
  <c r="L23" i="21"/>
  <c r="K23" i="21"/>
  <c r="I23" i="21"/>
  <c r="H23" i="21"/>
  <c r="G23" i="21"/>
  <c r="N22" i="21"/>
  <c r="J22" i="21"/>
  <c r="F22" i="21"/>
  <c r="M20" i="21"/>
  <c r="L20" i="21"/>
  <c r="K20" i="21"/>
  <c r="I20" i="21"/>
  <c r="H20" i="21"/>
  <c r="G20" i="21"/>
  <c r="N19" i="21"/>
  <c r="J19" i="21"/>
  <c r="F19" i="21"/>
  <c r="M17" i="21"/>
  <c r="L17" i="21"/>
  <c r="K17" i="21"/>
  <c r="I17" i="21"/>
  <c r="H17" i="21"/>
  <c r="G17" i="21"/>
  <c r="M16" i="21"/>
  <c r="L16" i="21"/>
  <c r="K16" i="21"/>
  <c r="I16" i="21"/>
  <c r="H16" i="21"/>
  <c r="G16" i="21"/>
  <c r="M15" i="21"/>
  <c r="L15" i="21"/>
  <c r="K15" i="21"/>
  <c r="I15" i="21"/>
  <c r="H15" i="21"/>
  <c r="G15" i="21"/>
  <c r="M14" i="21"/>
  <c r="L14" i="21"/>
  <c r="K14" i="21"/>
  <c r="I14" i="21"/>
  <c r="H14" i="21"/>
  <c r="G14" i="21"/>
  <c r="M13" i="21"/>
  <c r="L13" i="21"/>
  <c r="K13" i="21"/>
  <c r="I13" i="21"/>
  <c r="H13" i="21"/>
  <c r="G13" i="21"/>
  <c r="M12" i="21"/>
  <c r="L12" i="21"/>
  <c r="K12" i="21"/>
  <c r="I12" i="21"/>
  <c r="H12" i="21"/>
  <c r="G12" i="21"/>
  <c r="M11" i="21"/>
  <c r="L11" i="21"/>
  <c r="K11" i="21"/>
  <c r="I11" i="21"/>
  <c r="H11" i="21"/>
  <c r="G11" i="21"/>
  <c r="M10" i="21"/>
  <c r="L10" i="21"/>
  <c r="K10" i="21"/>
  <c r="I10" i="21"/>
  <c r="H10" i="21"/>
  <c r="G10" i="21"/>
  <c r="M9" i="21"/>
  <c r="L9" i="21"/>
  <c r="K9" i="21"/>
  <c r="I9" i="21"/>
  <c r="H9" i="21"/>
  <c r="G9" i="21"/>
  <c r="M8" i="21"/>
  <c r="L8" i="21"/>
  <c r="K8" i="21"/>
  <c r="I8" i="21"/>
  <c r="H8" i="21"/>
  <c r="G8" i="21"/>
  <c r="M7" i="21"/>
  <c r="L7" i="21"/>
  <c r="K7" i="21"/>
  <c r="I7" i="21"/>
  <c r="H7" i="21"/>
  <c r="G7" i="21"/>
  <c r="M6" i="21"/>
  <c r="L6" i="21"/>
  <c r="K6" i="21"/>
  <c r="I6" i="21"/>
  <c r="H6" i="21"/>
  <c r="G6" i="21"/>
  <c r="E12" i="9"/>
</calcChain>
</file>

<file path=xl/sharedStrings.xml><?xml version="1.0" encoding="utf-8"?>
<sst xmlns="http://schemas.openxmlformats.org/spreadsheetml/2006/main" count="1761" uniqueCount="757">
  <si>
    <t>TBD</t>
  </si>
  <si>
    <t>Laser</t>
  </si>
  <si>
    <t>Building Block</t>
  </si>
  <si>
    <t>Signal Conditioner</t>
  </si>
  <si>
    <t>Laser Driver</t>
  </si>
  <si>
    <t>Amplifier</t>
  </si>
  <si>
    <t>Year</t>
  </si>
  <si>
    <t>Into-out of Package Data Rate/lane (Gb/s)</t>
  </si>
  <si>
    <t>Fiber</t>
  </si>
  <si>
    <t>VCSEL</t>
  </si>
  <si>
    <t>Into-out of Chip Data Rate/lane (Gb/s)</t>
  </si>
  <si>
    <t>single mode</t>
  </si>
  <si>
    <t>On-card</t>
  </si>
  <si>
    <t>On-card, package</t>
  </si>
  <si>
    <t>AOC Mode</t>
  </si>
  <si>
    <t>multi-/single-mode</t>
  </si>
  <si>
    <t>LAN Wavelengths</t>
  </si>
  <si>
    <t>VCSEL/edge emitters</t>
  </si>
  <si>
    <t xml:space="preserve">Laser </t>
  </si>
  <si>
    <t>VCSEL/ edge emitters</t>
  </si>
  <si>
    <t>Input Coupler</t>
  </si>
  <si>
    <t xml:space="preserve">Laser  </t>
  </si>
  <si>
    <t>External Modulator</t>
  </si>
  <si>
    <t>Output Coupler</t>
  </si>
  <si>
    <t>Detector</t>
  </si>
  <si>
    <t>LAN wavelength spacing (nm)</t>
  </si>
  <si>
    <t>Data Rate (Gbps)</t>
  </si>
  <si>
    <t>Distance (m)</t>
  </si>
  <si>
    <t>&lt;200</t>
  </si>
  <si>
    <t>Wavelength (nm)</t>
  </si>
  <si>
    <t>Source</t>
  </si>
  <si>
    <t>max # wavelengths/waveguide</t>
  </si>
  <si>
    <t>Optical mode; multi/single</t>
  </si>
  <si>
    <t>Physical Modulation Method (direct  or secondary)</t>
  </si>
  <si>
    <t>Direct</t>
  </si>
  <si>
    <t>&lt; 200 meters, PF-GI-POF (Perflourinated Graded Index Plastic Optical Fiber)</t>
  </si>
  <si>
    <t>Application include Building Wiring, Active Optical Cables, etc.</t>
  </si>
  <si>
    <t>Plastic Optical Fiber (POF) (Automotive) - Key Attribute Needs</t>
  </si>
  <si>
    <t>Data rate/wavelength, single transceiver, Gb/s</t>
  </si>
  <si>
    <t>Bandwidth efficiency, Bits/symbol</t>
  </si>
  <si>
    <t>Modulation Method</t>
  </si>
  <si>
    <t>Max data rate/fiber</t>
  </si>
  <si>
    <t>Distance between repeaters</t>
  </si>
  <si>
    <t>Optical wavelength</t>
  </si>
  <si>
    <t>1310,1550/1610</t>
  </si>
  <si>
    <t>1310,1550/1611</t>
  </si>
  <si>
    <t>Single channel optical power</t>
  </si>
  <si>
    <t>Total optical power</t>
  </si>
  <si>
    <t>&lt;168</t>
  </si>
  <si>
    <t>Secondary modulator, PIC</t>
  </si>
  <si>
    <t>single</t>
  </si>
  <si>
    <t>FTTX (X = curb, house, desk, antenna, etc.)</t>
  </si>
  <si>
    <t>Downlink, Data rate/wavelength, Gb/s</t>
  </si>
  <si>
    <t>1310/1490/1550</t>
  </si>
  <si>
    <t>Transceiver Form Factor</t>
  </si>
  <si>
    <t>Laser Driver (mW)</t>
  </si>
  <si>
    <t>Potential Solutions (High Bandwidth, high  density, and low power)</t>
  </si>
  <si>
    <t>Nanocrystal Laser</t>
  </si>
  <si>
    <t>Mach Zehnder</t>
  </si>
  <si>
    <t>Quantum Well Electro Absorption</t>
  </si>
  <si>
    <t>Stark Effect</t>
  </si>
  <si>
    <t>Photodetector</t>
  </si>
  <si>
    <t>Plasmonic Mach Zehnder modulator</t>
  </si>
  <si>
    <t>Integrated Transponder</t>
  </si>
  <si>
    <t>Integrated Transmitter &amp; detector electronics</t>
  </si>
  <si>
    <t>Potential Solutions (High Bandwidth, high  density, and cost/lane-G-bit)</t>
  </si>
  <si>
    <t xml:space="preserve">In-flight entertainment </t>
  </si>
  <si>
    <t>In-flight networking</t>
  </si>
  <si>
    <t>Display systems</t>
  </si>
  <si>
    <t>Communication systems</t>
  </si>
  <si>
    <t>RF-over fiber</t>
  </si>
  <si>
    <t>WDM</t>
  </si>
  <si>
    <t>Communication Applications</t>
  </si>
  <si>
    <t>Body</t>
  </si>
  <si>
    <t>Wings</t>
  </si>
  <si>
    <t>Blades</t>
  </si>
  <si>
    <t>Structural performance and reliability</t>
  </si>
  <si>
    <t>Performance</t>
  </si>
  <si>
    <t>Avionics data transmission</t>
  </si>
  <si>
    <t>Fiber Optic Sensor Applications</t>
  </si>
  <si>
    <t>TX: transmitter path</t>
  </si>
  <si>
    <t>PD: photodetector</t>
  </si>
  <si>
    <t>PAM: Phase amplitude modulation</t>
  </si>
  <si>
    <t>Qpsk: Quadrature Phase-Shift Keying</t>
  </si>
  <si>
    <t>HOM : higher order modulation (i.e. PAM Qpsk, etc.)</t>
  </si>
  <si>
    <t>850/1310/1550</t>
  </si>
  <si>
    <t>Physical Modulation Method (direct  or external)</t>
  </si>
  <si>
    <t>External</t>
  </si>
  <si>
    <t>Back Plane Physical Modulation Method (direct  or secondary)</t>
  </si>
  <si>
    <t>Direct Modulation</t>
  </si>
  <si>
    <t>External Modulation</t>
  </si>
  <si>
    <t>Free Space Optical Interconnects</t>
  </si>
  <si>
    <t>In-Out of Package Optical link Energy/bit, pJ/bit</t>
  </si>
  <si>
    <t>Electrical Power Consumption (Energy/bit)</t>
  </si>
  <si>
    <t>LAN Energy Consumption (pJ/bit)</t>
  </si>
  <si>
    <t>On-Card Data Rate/lane (Gb/s)</t>
  </si>
  <si>
    <t>Optical Test Parameters, Values, Media and Ranges</t>
  </si>
  <si>
    <t>Parameter</t>
  </si>
  <si>
    <t>Range</t>
  </si>
  <si>
    <t>Comment</t>
  </si>
  <si>
    <t>Optical Signal Characteristics</t>
  </si>
  <si>
    <t>Wavelength</t>
  </si>
  <si>
    <t>650 nm to 1,700 nm</t>
  </si>
  <si>
    <t>These are the primary wavelengths used for optical communications.  Longer, and sometimes shorter, wavelengths are used in sensors and analytic applications.</t>
  </si>
  <si>
    <t>Optical power</t>
  </si>
  <si>
    <t>&lt;1 watt (0 dbm).</t>
  </si>
  <si>
    <t xml:space="preserve">This value applies to most communications, sensor and analytic applications.  Much higher power levels are used for industrial processes. </t>
  </si>
  <si>
    <t>Wavelength spacing</t>
  </si>
  <si>
    <t>Down to 25 GHz or ~0.2 nm at 1.5 microns</t>
  </si>
  <si>
    <t>Applies in dense wavelength division communications multiplexing (DWDM) applications.  More demanding in some sensors.</t>
  </si>
  <si>
    <t xml:space="preserve">Optical Modulation Rate  </t>
  </si>
  <si>
    <t>&lt;28 GHz near term,</t>
  </si>
  <si>
    <t>100 GHz long term</t>
  </si>
  <si>
    <t xml:space="preserve">This is the typical On-Off keying (OOK) single frequency, single polarization, single phase amplitude modulation rate.  </t>
  </si>
  <si>
    <t>Optical Amplitude Modulation</t>
  </si>
  <si>
    <t xml:space="preserve">Long term both the I phase and the orthogonal Q phase can be modulated with up to 1024 levels implying a spectral efficiency of 20 bits per hertz or 200 THz X 20 = 4000 Tbs/second on a single wavelength </t>
  </si>
  <si>
    <t>Polarizations</t>
  </si>
  <si>
    <t>Usually X and Y for SM.  More complex for MM. Much more complex schemes are being explored.</t>
  </si>
  <si>
    <t>Detectors</t>
  </si>
  <si>
    <t>Responsivity</t>
  </si>
  <si>
    <t>Detector bandwidth</t>
  </si>
  <si>
    <t>100 Ghz long term</t>
  </si>
  <si>
    <t>Package &amp; Wafer Probing</t>
  </si>
  <si>
    <t># of optical drive test signals needed simultaneous</t>
  </si>
  <si>
    <t>1 to 4 near term, maybe 1024 long term</t>
  </si>
  <si>
    <t>Some number of optical test signals may need to be injected into simultaneously into ribbon fiber or parallel optical waveguides with a combination of the following characteristics; one or more wavelengths modulated with controlled polarization, phase and/or amplitude with known and controlled skew between fibers.</t>
  </si>
  <si>
    <t>Physical connections; Input of test signals and output of device signals</t>
  </si>
  <si>
    <t>1. Conventional optical fiber connectors</t>
  </si>
  <si>
    <t>2. Specialized for-test-only gratings built into substrates and products</t>
  </si>
  <si>
    <t>3. Focused beams</t>
  </si>
  <si>
    <t>4. Spliced fibers</t>
  </si>
  <si>
    <t>Test Detectors</t>
  </si>
  <si>
    <t xml:space="preserve">Need to measure power level, wavelength, polarization, latency and eye diagrams with up to 1024 signal levels (32 x 32 constellation).  Also phase and skew between parallel signals. </t>
  </si>
  <si>
    <t>Bit Error Rate (BER)</t>
  </si>
  <si>
    <t>&lt; 10-9 to &lt; 10-12</t>
  </si>
  <si>
    <t>BER is highly dependent on signal-to-noise ratio, signal conditioning, the application and the degree of error correction coding used, if any.</t>
  </si>
  <si>
    <t>Testing Packaged Logic Components with Optical I/O Test Strategy</t>
  </si>
  <si>
    <t>Screening Optical I/O</t>
  </si>
  <si>
    <t>Feed optical output to chip optical input for chip level self-test. Test data rate of output and input simultaneously and determine maximum stable data rate.</t>
  </si>
  <si>
    <t>Logic Testing  with Optical I/O</t>
  </si>
  <si>
    <t>Logic Temperature Testing  with Optical I/O</t>
  </si>
  <si>
    <t xml:space="preserve">Test fixture must keep the optical output and input aligned through the temperature extremes. </t>
  </si>
  <si>
    <t>Optical Communication Signal Media Properties</t>
  </si>
  <si>
    <t>Single Mode Fiber</t>
  </si>
  <si>
    <t>MultiMode Fiber</t>
  </si>
  <si>
    <t>MultiCore Fiber</t>
  </si>
  <si>
    <t>Recently developed for SM applications.  Typically 7 SM cores in a 125 micron diameter.</t>
  </si>
  <si>
    <t>Ribbon Fiber</t>
  </si>
  <si>
    <t>Either SM or MM fibers built as a linear array, usually on 250 micron centers.</t>
  </si>
  <si>
    <t>Waveguides</t>
  </si>
  <si>
    <t>Single mode from 0.5 microns to 6 microns, typically with a rectangular, near square cross section.  Multimode larger, maybe to 100 microns.  Both SM and MM waveguides are built in silicon, glass and polymers.  Waveguides are typically no more than a few cm long as they tend to have higher attenuation that fiber.</t>
  </si>
  <si>
    <t>Ring Modulators</t>
  </si>
  <si>
    <t>Distance (km)</t>
  </si>
  <si>
    <t>Photodetector BW (GHz)</t>
  </si>
  <si>
    <t>Modulator BW (GHz)</t>
  </si>
  <si>
    <t>Table OSC1</t>
  </si>
  <si>
    <t xml:space="preserve">Signal Conditioner </t>
  </si>
  <si>
    <t>Technology</t>
  </si>
  <si>
    <t>Engine</t>
  </si>
  <si>
    <t>Area of Use</t>
  </si>
  <si>
    <t xml:space="preserve">Laser/LED  </t>
  </si>
  <si>
    <t>Optical Driver (Laser/LED)</t>
  </si>
  <si>
    <t>Optical Interconnect Building Blocks</t>
  </si>
  <si>
    <t>Data Center Outside of Rack Requirements and Potential Solutions</t>
  </si>
  <si>
    <t>Data Center Inside of Rack Requirements and Potential Solutions</t>
  </si>
  <si>
    <t>Telecommunications Optical Interconnect Requirements</t>
  </si>
  <si>
    <t>Fiber to X (FTTX) Requirements and Potential Solutions</t>
  </si>
  <si>
    <t>Automotive Optical Interconnect Requirements</t>
  </si>
  <si>
    <t>Aerospace Optical Interconnect Requirements (Preliminary)</t>
  </si>
  <si>
    <t>Optical Interconnect Test Capability Requirements</t>
  </si>
  <si>
    <t>System structure</t>
  </si>
  <si>
    <t>Additional link penalty due to HOM (dB)</t>
  </si>
  <si>
    <t>Device Performance</t>
  </si>
  <si>
    <t>TX I/O loss (dB)</t>
  </si>
  <si>
    <t>RX I/O loss (dB)</t>
  </si>
  <si>
    <t>MUX IL (dB)</t>
  </si>
  <si>
    <t>DEMUX IL (dB)</t>
  </si>
  <si>
    <t>Target RX Sensitivity [PD+TIA] or [APD+TIA] (dBm)</t>
  </si>
  <si>
    <t>Noise Penalty at the receiver side (dB)
 (25G as reference)</t>
  </si>
  <si>
    <t>[2] assuming HOM on fully integrated Si Photonics : QPSK/DPQPSK  demonstrated with Si-photonics, 16-PSK, 32-PSK not demonstrated</t>
  </si>
  <si>
    <t>Year of Production</t>
  </si>
  <si>
    <t>Manufacturable solutions exist, and are being optimized</t>
  </si>
  <si>
    <t>Manufacturable solutions are known</t>
  </si>
  <si>
    <t>Interim solutions are known</t>
  </si>
  <si>
    <t>Manufacturable solutions are NOT known</t>
  </si>
  <si>
    <t>Device Technology—FET</t>
  </si>
  <si>
    <t>Gate length (nm)</t>
  </si>
  <si>
    <t>Low Noise</t>
  </si>
  <si>
    <t>Ft (GHz)</t>
  </si>
  <si>
    <t>Operating Voltage (V)</t>
  </si>
  <si>
    <t>Gm (S/mm)</t>
  </si>
  <si>
    <t>NFmin (dB) at 24 GHz</t>
  </si>
  <si>
    <t>Associated Gain at 24 GHz</t>
  </si>
  <si>
    <t>NFmin (dB) at 94 GHz</t>
  </si>
  <si>
    <t>Associated Gain at 94 GHz</t>
  </si>
  <si>
    <t>Power</t>
  </si>
  <si>
    <t>Fmax (GHz)</t>
  </si>
  <si>
    <t>Imax (mA/mm)</t>
  </si>
  <si>
    <t>Pout at 24 GHz at peak efficiency (mW/mm)</t>
  </si>
  <si>
    <t>Peak efficiency at 24 GHz (%)</t>
  </si>
  <si>
    <t>Gain at 24 GHz at P1dB (dB)</t>
  </si>
  <si>
    <t>Pout at 60 GHz at peak efficiency (mW/mm)</t>
  </si>
  <si>
    <t>Peak efficiency at 60 GHz (%)</t>
  </si>
  <si>
    <t>Gain at 60 GHz at P1dB (dB)</t>
  </si>
  <si>
    <t>Pout at 94 GHz at peak efficiency (mW/mm)</t>
  </si>
  <si>
    <t>Peak efficiency at 94 GHz (%)</t>
  </si>
  <si>
    <t>Gain at 94 GHz at P1dB (dB)</t>
  </si>
  <si>
    <t xml:space="preserve">       Gate length (nm)</t>
  </si>
  <si>
    <t xml:space="preserve">Low Noise </t>
  </si>
  <si>
    <t xml:space="preserve">       Operating Voltage (V)</t>
  </si>
  <si>
    <t xml:space="preserve">       Fmin (dB) at 24 GHz</t>
  </si>
  <si>
    <t xml:space="preserve">       Associated Gain (dB) at 24 GHz</t>
  </si>
  <si>
    <t xml:space="preserve">       Fmin (dB) at 60 GHz</t>
  </si>
  <si>
    <t xml:space="preserve">       Associated Gain (dB) at 60 GHz</t>
  </si>
  <si>
    <t xml:space="preserve">       Fmin (dB) at 94 GHz</t>
  </si>
  <si>
    <t xml:space="preserve">       Associated Gain (dB) at 94 GHz</t>
  </si>
  <si>
    <t xml:space="preserve">       LNA MMIC NF (dB) at 94 GHz</t>
  </si>
  <si>
    <t xml:space="preserve">       LNA MMIC NF (dB) at 140 GHz</t>
  </si>
  <si>
    <t xml:space="preserve">       Associated Gain (dB) at 140 GHz</t>
  </si>
  <si>
    <t xml:space="preserve">       LNA MMIC NF (dB) at 220 GHz</t>
  </si>
  <si>
    <t xml:space="preserve">       Associated Gain (dB) at 220 GHz</t>
  </si>
  <si>
    <t xml:space="preserve">       Offstate Breakdown (volts) @Vd=1mA/mm </t>
  </si>
  <si>
    <t xml:space="preserve">       Peak efficiency at 60 GHz (%)</t>
  </si>
  <si>
    <t xml:space="preserve">       Peak efficiency at 94 GHz (%)</t>
  </si>
  <si>
    <t xml:space="preserve">       Peak efficiency at 140 GHz (%)</t>
  </si>
  <si>
    <t xml:space="preserve">       Peak efficiency at 220 GHz (%)</t>
  </si>
  <si>
    <t xml:space="preserve">    Gate Length (nm)</t>
  </si>
  <si>
    <t xml:space="preserve">       Associated Gain at 10 GHz</t>
  </si>
  <si>
    <t xml:space="preserve">       Associated Gain at 24 GHz</t>
  </si>
  <si>
    <t xml:space="preserve">       Associated Gain at 60 GHz</t>
  </si>
  <si>
    <t xml:space="preserve">       Associated Gain at 94 GHz</t>
  </si>
  <si>
    <t>Device Technology - HBT</t>
  </si>
  <si>
    <t>InGaP/GaAs HBT (Power)</t>
  </si>
  <si>
    <t>Emitter width (nm)</t>
  </si>
  <si>
    <t>Peak fT (GHz)</t>
  </si>
  <si>
    <t>Peak fMax (GHz)</t>
  </si>
  <si>
    <t>Bvceo (V)</t>
  </si>
  <si>
    <t>Bvcbo (V)</t>
  </si>
  <si>
    <t>Maxiumum Available Gain (dB) @ 0.9 GHz</t>
  </si>
  <si>
    <t>Maxiumum Available Gain (dB) @ 1.8 GHz</t>
  </si>
  <si>
    <t>InP HBT</t>
  </si>
  <si>
    <t xml:space="preserve">       Emitter width (nm)</t>
  </si>
  <si>
    <t xml:space="preserve">       Bvceo</t>
  </si>
  <si>
    <t xml:space="preserve">    Maximum Available Gain (dB) @ 60GHz</t>
  </si>
  <si>
    <t xml:space="preserve">    Maximum Available Gain (dB) @ 94GHz</t>
  </si>
  <si>
    <t xml:space="preserve">    SLi (V/ps)</t>
  </si>
  <si>
    <r>
      <t xml:space="preserve">       F</t>
    </r>
    <r>
      <rPr>
        <vertAlign val="subscript"/>
        <sz val="10"/>
        <color indexed="8"/>
        <rFont val="Times New Roman"/>
        <family val="1"/>
      </rPr>
      <t>t</t>
    </r>
    <r>
      <rPr>
        <sz val="8"/>
        <color indexed="8"/>
        <rFont val="Times New Roman"/>
        <family val="1"/>
      </rPr>
      <t xml:space="preserve"> (GHz)</t>
    </r>
  </si>
  <si>
    <r>
      <t xml:space="preserve">       Indium mole fraction (%) </t>
    </r>
    <r>
      <rPr>
        <sz val="9"/>
        <color indexed="8"/>
        <rFont val="Times New Roman"/>
        <family val="1"/>
      </rPr>
      <t>[a]</t>
    </r>
  </si>
  <si>
    <r>
      <t xml:space="preserve">       G</t>
    </r>
    <r>
      <rPr>
        <vertAlign val="subscript"/>
        <sz val="10"/>
        <color indexed="8"/>
        <rFont val="Times New Roman"/>
        <family val="1"/>
      </rPr>
      <t>m</t>
    </r>
    <r>
      <rPr>
        <sz val="8"/>
        <color indexed="8"/>
        <rFont val="Times New Roman"/>
        <family val="1"/>
      </rPr>
      <t xml:space="preserve"> (S/mm)</t>
    </r>
  </si>
  <si>
    <r>
      <rPr>
        <b/>
        <i/>
        <sz val="8"/>
        <color indexed="8"/>
        <rFont val="Times New Roman"/>
        <family val="1"/>
      </rPr>
      <t>Power</t>
    </r>
    <r>
      <rPr>
        <sz val="8"/>
        <color indexed="8"/>
        <rFont val="Times New Roman"/>
        <family val="1"/>
      </rPr>
      <t xml:space="preserve"> </t>
    </r>
  </si>
  <si>
    <r>
      <t xml:space="preserve">       F</t>
    </r>
    <r>
      <rPr>
        <vertAlign val="subscript"/>
        <sz val="10"/>
        <rFont val="Times New Roman"/>
        <family val="1"/>
      </rPr>
      <t>max</t>
    </r>
    <r>
      <rPr>
        <sz val="8"/>
        <rFont val="Times New Roman"/>
        <family val="1"/>
      </rPr>
      <t xml:space="preserve"> (GHz)</t>
    </r>
  </si>
  <si>
    <r>
      <t xml:space="preserve">       I</t>
    </r>
    <r>
      <rPr>
        <vertAlign val="subscript"/>
        <sz val="10"/>
        <rFont val="Times New Roman"/>
        <family val="1"/>
      </rPr>
      <t>max</t>
    </r>
    <r>
      <rPr>
        <vertAlign val="subscript"/>
        <sz val="8"/>
        <rFont val="Times New Roman"/>
        <family val="1"/>
      </rPr>
      <t xml:space="preserve"> </t>
    </r>
    <r>
      <rPr>
        <sz val="8"/>
        <rFont val="Times New Roman"/>
        <family val="1"/>
      </rPr>
      <t>(ma/mm)</t>
    </r>
  </si>
  <si>
    <r>
      <t xml:space="preserve">       G</t>
    </r>
    <r>
      <rPr>
        <vertAlign val="subscript"/>
        <sz val="10"/>
        <rFont val="Times New Roman"/>
        <family val="1"/>
      </rPr>
      <t>m</t>
    </r>
    <r>
      <rPr>
        <sz val="8"/>
        <rFont val="Times New Roman"/>
        <family val="1"/>
      </rPr>
      <t xml:space="preserve"> (S/mm)</t>
    </r>
  </si>
  <si>
    <r>
      <t xml:space="preserve">       P</t>
    </r>
    <r>
      <rPr>
        <vertAlign val="subscript"/>
        <sz val="10"/>
        <rFont val="Times New Roman"/>
        <family val="1"/>
      </rPr>
      <t>out</t>
    </r>
    <r>
      <rPr>
        <sz val="10"/>
        <rFont val="Times New Roman"/>
        <family val="1"/>
      </rPr>
      <t xml:space="preserve"> </t>
    </r>
    <r>
      <rPr>
        <sz val="8"/>
        <rFont val="Times New Roman"/>
        <family val="1"/>
      </rPr>
      <t>at 60 GHz and peak efficiency (mW/mm)</t>
    </r>
  </si>
  <si>
    <r>
      <t xml:space="preserve">       Gain at 60 GHz, at P</t>
    </r>
    <r>
      <rPr>
        <vertAlign val="subscript"/>
        <sz val="10"/>
        <rFont val="Times New Roman"/>
        <family val="1"/>
      </rPr>
      <t>1dB</t>
    </r>
    <r>
      <rPr>
        <sz val="10"/>
        <rFont val="Times New Roman"/>
        <family val="1"/>
      </rPr>
      <t xml:space="preserve"> </t>
    </r>
    <r>
      <rPr>
        <sz val="8"/>
        <rFont val="Times New Roman"/>
        <family val="1"/>
      </rPr>
      <t>(dB)</t>
    </r>
  </si>
  <si>
    <r>
      <t xml:space="preserve">       P</t>
    </r>
    <r>
      <rPr>
        <vertAlign val="subscript"/>
        <sz val="10"/>
        <rFont val="Times New Roman"/>
        <family val="1"/>
      </rPr>
      <t>out</t>
    </r>
    <r>
      <rPr>
        <sz val="10"/>
        <rFont val="Times New Roman"/>
        <family val="1"/>
      </rPr>
      <t xml:space="preserve"> </t>
    </r>
    <r>
      <rPr>
        <sz val="8"/>
        <rFont val="Times New Roman"/>
        <family val="1"/>
      </rPr>
      <t>at 94 GHz and peak efficiency (mW/mm)</t>
    </r>
  </si>
  <si>
    <r>
      <t xml:space="preserve">       Gain at 94 GHz, at P</t>
    </r>
    <r>
      <rPr>
        <vertAlign val="subscript"/>
        <sz val="10"/>
        <rFont val="Times New Roman"/>
        <family val="1"/>
      </rPr>
      <t>1dB</t>
    </r>
    <r>
      <rPr>
        <sz val="10"/>
        <rFont val="Times New Roman"/>
        <family val="1"/>
      </rPr>
      <t xml:space="preserve"> </t>
    </r>
    <r>
      <rPr>
        <sz val="8"/>
        <rFont val="Times New Roman"/>
        <family val="1"/>
      </rPr>
      <t>(dB)</t>
    </r>
  </si>
  <si>
    <r>
      <t xml:space="preserve">       P</t>
    </r>
    <r>
      <rPr>
        <vertAlign val="subscript"/>
        <sz val="10"/>
        <rFont val="Times New Roman"/>
        <family val="1"/>
      </rPr>
      <t>out</t>
    </r>
    <r>
      <rPr>
        <sz val="10"/>
        <rFont val="Times New Roman"/>
        <family val="1"/>
      </rPr>
      <t xml:space="preserve"> </t>
    </r>
    <r>
      <rPr>
        <sz val="8"/>
        <rFont val="Times New Roman"/>
        <family val="1"/>
      </rPr>
      <t>at 140 GHz and peak efficiency (mW/mm)</t>
    </r>
  </si>
  <si>
    <r>
      <t xml:space="preserve">       Gain at 140 GHz, at P</t>
    </r>
    <r>
      <rPr>
        <vertAlign val="subscript"/>
        <sz val="10"/>
        <rFont val="Times New Roman"/>
        <family val="1"/>
      </rPr>
      <t>1dB</t>
    </r>
    <r>
      <rPr>
        <sz val="10"/>
        <rFont val="Times New Roman"/>
        <family val="1"/>
      </rPr>
      <t xml:space="preserve"> </t>
    </r>
    <r>
      <rPr>
        <sz val="8"/>
        <rFont val="Times New Roman"/>
        <family val="1"/>
      </rPr>
      <t>(dB)</t>
    </r>
  </si>
  <si>
    <r>
      <t xml:space="preserve">       P</t>
    </r>
    <r>
      <rPr>
        <vertAlign val="subscript"/>
        <sz val="10"/>
        <rFont val="Times New Roman"/>
        <family val="1"/>
      </rPr>
      <t>out</t>
    </r>
    <r>
      <rPr>
        <sz val="10"/>
        <rFont val="Times New Roman"/>
        <family val="1"/>
      </rPr>
      <t xml:space="preserve"> </t>
    </r>
    <r>
      <rPr>
        <sz val="8"/>
        <rFont val="Times New Roman"/>
        <family val="1"/>
      </rPr>
      <t>at 220 GHz and peak efficiency (mW/mm)</t>
    </r>
  </si>
  <si>
    <r>
      <t xml:space="preserve">       Gain at 220 GHz, at P</t>
    </r>
    <r>
      <rPr>
        <vertAlign val="subscript"/>
        <sz val="10"/>
        <rFont val="Times New Roman"/>
        <family val="1"/>
      </rPr>
      <t>1dB</t>
    </r>
    <r>
      <rPr>
        <sz val="10"/>
        <rFont val="Times New Roman"/>
        <family val="1"/>
      </rPr>
      <t xml:space="preserve"> </t>
    </r>
    <r>
      <rPr>
        <sz val="8"/>
        <rFont val="Times New Roman"/>
        <family val="1"/>
      </rPr>
      <t>(dB)</t>
    </r>
  </si>
  <si>
    <r>
      <t xml:space="preserve">       F</t>
    </r>
    <r>
      <rPr>
        <vertAlign val="subscript"/>
        <sz val="10"/>
        <rFont val="Times New Roman"/>
        <family val="1"/>
      </rPr>
      <t>t</t>
    </r>
    <r>
      <rPr>
        <sz val="8"/>
        <rFont val="Times New Roman"/>
        <family val="1"/>
      </rPr>
      <t xml:space="preserve"> (GHz)</t>
    </r>
  </si>
  <si>
    <r>
      <t xml:space="preserve">       F</t>
    </r>
    <r>
      <rPr>
        <vertAlign val="subscript"/>
        <sz val="10"/>
        <rFont val="Times New Roman"/>
        <family val="1"/>
      </rPr>
      <t>min</t>
    </r>
    <r>
      <rPr>
        <sz val="8"/>
        <rFont val="Times New Roman"/>
        <family val="1"/>
      </rPr>
      <t xml:space="preserve"> (dB) at 10 GHz</t>
    </r>
  </si>
  <si>
    <r>
      <t xml:space="preserve">       F</t>
    </r>
    <r>
      <rPr>
        <vertAlign val="subscript"/>
        <sz val="10"/>
        <rFont val="Times New Roman"/>
        <family val="1"/>
      </rPr>
      <t>min</t>
    </r>
    <r>
      <rPr>
        <sz val="8"/>
        <rFont val="Times New Roman"/>
        <family val="1"/>
      </rPr>
      <t xml:space="preserve"> (dB) at 24 GHz</t>
    </r>
  </si>
  <si>
    <r>
      <t xml:space="preserve">       F</t>
    </r>
    <r>
      <rPr>
        <vertAlign val="subscript"/>
        <sz val="10"/>
        <rFont val="Times New Roman"/>
        <family val="1"/>
      </rPr>
      <t>min</t>
    </r>
    <r>
      <rPr>
        <sz val="8"/>
        <rFont val="Times New Roman"/>
        <family val="1"/>
      </rPr>
      <t xml:space="preserve"> (dB) at 60 GHz</t>
    </r>
  </si>
  <si>
    <r>
      <t xml:space="preserve">       F</t>
    </r>
    <r>
      <rPr>
        <vertAlign val="subscript"/>
        <sz val="10"/>
        <rFont val="Times New Roman"/>
        <family val="1"/>
      </rPr>
      <t>min</t>
    </r>
    <r>
      <rPr>
        <sz val="8"/>
        <rFont val="Times New Roman"/>
        <family val="1"/>
      </rPr>
      <t xml:space="preserve"> (dB) at 94 GHz</t>
    </r>
  </si>
  <si>
    <r>
      <t xml:space="preserve">       Breakdown (volts) @</t>
    </r>
    <r>
      <rPr>
        <b/>
        <sz val="8"/>
        <color rgb="FFFF0000"/>
        <rFont val="Times New Roman"/>
        <family val="1"/>
      </rPr>
      <t>Id</t>
    </r>
    <r>
      <rPr>
        <sz val="8"/>
        <rFont val="Times New Roman"/>
        <family val="1"/>
      </rPr>
      <t xml:space="preserve">=1mA/mm </t>
    </r>
  </si>
  <si>
    <r>
      <t xml:space="preserve">       I</t>
    </r>
    <r>
      <rPr>
        <vertAlign val="subscript"/>
        <sz val="10"/>
        <rFont val="Times New Roman"/>
        <family val="1"/>
      </rPr>
      <t>max</t>
    </r>
    <r>
      <rPr>
        <sz val="8"/>
        <rFont val="Times New Roman"/>
        <family val="1"/>
      </rPr>
      <t xml:space="preserve"> (ma/mm)</t>
    </r>
  </si>
  <si>
    <r>
      <t xml:space="preserve">       P</t>
    </r>
    <r>
      <rPr>
        <vertAlign val="subscript"/>
        <sz val="10"/>
        <rFont val="Times New Roman"/>
        <family val="1"/>
      </rPr>
      <t>out</t>
    </r>
    <r>
      <rPr>
        <sz val="8"/>
        <rFont val="Times New Roman"/>
        <family val="1"/>
      </rPr>
      <t xml:space="preserve"> at 60 GHz and peak efficiency (mW/mm)</t>
    </r>
  </si>
  <si>
    <r>
      <t xml:space="preserve">       Gain at 60 GHz, at P</t>
    </r>
    <r>
      <rPr>
        <vertAlign val="subscript"/>
        <sz val="10"/>
        <rFont val="Times New Roman"/>
        <family val="1"/>
      </rPr>
      <t>1dB</t>
    </r>
    <r>
      <rPr>
        <sz val="8"/>
        <rFont val="Times New Roman"/>
        <family val="1"/>
      </rPr>
      <t xml:space="preserve"> (dB)</t>
    </r>
  </si>
  <si>
    <r>
      <t xml:space="preserve">       Gain at 94 GHz, at P</t>
    </r>
    <r>
      <rPr>
        <vertAlign val="subscript"/>
        <sz val="10"/>
        <rFont val="Times New Roman"/>
        <family val="1"/>
      </rPr>
      <t>1dB</t>
    </r>
    <r>
      <rPr>
        <sz val="8"/>
        <rFont val="Times New Roman"/>
        <family val="1"/>
      </rPr>
      <t xml:space="preserve"> (dB)</t>
    </r>
  </si>
  <si>
    <r>
      <t xml:space="preserve">       Peak F</t>
    </r>
    <r>
      <rPr>
        <vertAlign val="subscript"/>
        <sz val="10"/>
        <color indexed="8"/>
        <rFont val="Times New Roman"/>
        <family val="1"/>
      </rPr>
      <t>t</t>
    </r>
    <r>
      <rPr>
        <sz val="8"/>
        <color indexed="8"/>
        <rFont val="Times New Roman"/>
        <family val="1"/>
      </rPr>
      <t xml:space="preserve"> (GHz)</t>
    </r>
  </si>
  <si>
    <r>
      <t xml:space="preserve">       Peak F</t>
    </r>
    <r>
      <rPr>
        <vertAlign val="subscript"/>
        <sz val="10"/>
        <color indexed="8"/>
        <rFont val="Times New Roman"/>
        <family val="1"/>
      </rPr>
      <t>max</t>
    </r>
    <r>
      <rPr>
        <sz val="8"/>
        <color indexed="8"/>
        <rFont val="Times New Roman"/>
        <family val="1"/>
      </rPr>
      <t xml:space="preserve"> (GHz) </t>
    </r>
  </si>
  <si>
    <r>
      <t xml:space="preserve">       J</t>
    </r>
    <r>
      <rPr>
        <vertAlign val="subscript"/>
        <sz val="10"/>
        <color indexed="8"/>
        <rFont val="Times New Roman"/>
        <family val="1"/>
      </rPr>
      <t>c</t>
    </r>
    <r>
      <rPr>
        <sz val="8"/>
        <color indexed="8"/>
        <rFont val="Times New Roman"/>
        <family val="1"/>
      </rPr>
      <t xml:space="preserve"> at Peak F</t>
    </r>
    <r>
      <rPr>
        <vertAlign val="subscript"/>
        <sz val="10"/>
        <color indexed="8"/>
        <rFont val="Times New Roman"/>
        <family val="1"/>
      </rPr>
      <t>t</t>
    </r>
    <r>
      <rPr>
        <sz val="8"/>
        <color indexed="8"/>
        <rFont val="Times New Roman"/>
        <family val="1"/>
      </rPr>
      <t xml:space="preserve"> (mA/µm</t>
    </r>
    <r>
      <rPr>
        <vertAlign val="superscript"/>
        <sz val="10"/>
        <color indexed="8"/>
        <rFont val="Times New Roman"/>
        <family val="1"/>
      </rPr>
      <t>2</t>
    </r>
    <r>
      <rPr>
        <sz val="8"/>
        <color indexed="8"/>
        <rFont val="Times New Roman"/>
        <family val="1"/>
      </rPr>
      <t>)</t>
    </r>
  </si>
  <si>
    <r>
      <t xml:space="preserve">    NF</t>
    </r>
    <r>
      <rPr>
        <vertAlign val="subscript"/>
        <sz val="8"/>
        <color rgb="FF0033CC"/>
        <rFont val="Times New Roman"/>
        <family val="1"/>
      </rPr>
      <t>MIN</t>
    </r>
    <r>
      <rPr>
        <sz val="8"/>
        <color rgb="FF0033CC"/>
        <rFont val="Times New Roman"/>
        <family val="1"/>
      </rPr>
      <t xml:space="preserve"> (dB) @ 60GHz</t>
    </r>
  </si>
  <si>
    <t>High Speed NPN (HS NPN)</t>
  </si>
  <si>
    <t>N3</t>
  </si>
  <si>
    <t>N4</t>
  </si>
  <si>
    <t>N5</t>
  </si>
  <si>
    <t xml:space="preserve">    Emitter width (nm)</t>
  </si>
  <si>
    <t xml:space="preserve">    Emitter length (nm)</t>
  </si>
  <si>
    <r>
      <t xml:space="preserve">    Peak f</t>
    </r>
    <r>
      <rPr>
        <vertAlign val="subscript"/>
        <sz val="8"/>
        <color indexed="8"/>
        <rFont val="Times New Roman"/>
        <family val="1"/>
      </rPr>
      <t>T</t>
    </r>
    <r>
      <rPr>
        <sz val="8"/>
        <color indexed="8"/>
        <rFont val="Times New Roman"/>
        <family val="1"/>
      </rPr>
      <t xml:space="preserve"> (GHz) at V</t>
    </r>
    <r>
      <rPr>
        <vertAlign val="subscript"/>
        <sz val="8"/>
        <color indexed="8"/>
        <rFont val="Times New Roman"/>
        <family val="1"/>
      </rPr>
      <t>CB</t>
    </r>
    <r>
      <rPr>
        <sz val="8"/>
        <color indexed="8"/>
        <rFont val="Times New Roman"/>
        <family val="1"/>
      </rPr>
      <t xml:space="preserve"> =0 V </t>
    </r>
  </si>
  <si>
    <r>
      <t xml:space="preserve">    Peak f</t>
    </r>
    <r>
      <rPr>
        <vertAlign val="subscript"/>
        <sz val="8"/>
        <color indexed="8"/>
        <rFont val="Times New Roman"/>
        <family val="1"/>
      </rPr>
      <t>MAX</t>
    </r>
    <r>
      <rPr>
        <sz val="8"/>
        <color indexed="8"/>
        <rFont val="Times New Roman"/>
        <family val="1"/>
      </rPr>
      <t xml:space="preserve"> (GHz) at V</t>
    </r>
    <r>
      <rPr>
        <vertAlign val="subscript"/>
        <sz val="8"/>
        <color indexed="8"/>
        <rFont val="Times New Roman"/>
        <family val="1"/>
      </rPr>
      <t>CB</t>
    </r>
    <r>
      <rPr>
        <sz val="8"/>
        <color indexed="8"/>
        <rFont val="Times New Roman"/>
        <family val="1"/>
      </rPr>
      <t xml:space="preserve"> =0 V </t>
    </r>
  </si>
  <si>
    <r>
      <t xml:space="preserve">    BV</t>
    </r>
    <r>
      <rPr>
        <vertAlign val="subscript"/>
        <sz val="8"/>
        <color indexed="8"/>
        <rFont val="Times New Roman"/>
        <family val="1"/>
      </rPr>
      <t>CEO</t>
    </r>
    <r>
      <rPr>
        <sz val="8"/>
        <color indexed="8"/>
        <rFont val="Times New Roman"/>
        <family val="1"/>
      </rPr>
      <t xml:space="preserve"> (V)</t>
    </r>
  </si>
  <si>
    <r>
      <t xml:space="preserve">    BV</t>
    </r>
    <r>
      <rPr>
        <vertAlign val="subscript"/>
        <sz val="8"/>
        <rFont val="Times New Roman"/>
        <family val="1"/>
      </rPr>
      <t>CBO</t>
    </r>
    <r>
      <rPr>
        <sz val="8"/>
        <rFont val="Times New Roman"/>
        <family val="1"/>
      </rPr>
      <t xml:space="preserve"> (V)</t>
    </r>
  </si>
  <si>
    <r>
      <t xml:space="preserve">    J</t>
    </r>
    <r>
      <rPr>
        <vertAlign val="subscript"/>
        <sz val="8"/>
        <color indexed="8"/>
        <rFont val="Times New Roman"/>
        <family val="1"/>
      </rPr>
      <t>C</t>
    </r>
    <r>
      <rPr>
        <sz val="8"/>
        <color indexed="8"/>
        <rFont val="Times New Roman"/>
        <family val="1"/>
      </rPr>
      <t xml:space="preserve"> at Peak f</t>
    </r>
    <r>
      <rPr>
        <vertAlign val="subscript"/>
        <sz val="8"/>
        <color indexed="8"/>
        <rFont val="Times New Roman"/>
        <family val="1"/>
      </rPr>
      <t>T</t>
    </r>
    <r>
      <rPr>
        <sz val="8"/>
        <color indexed="8"/>
        <rFont val="Times New Roman"/>
        <family val="1"/>
      </rPr>
      <t xml:space="preserve"> (mA/µm</t>
    </r>
    <r>
      <rPr>
        <vertAlign val="superscript"/>
        <sz val="8"/>
        <color indexed="8"/>
        <rFont val="Times New Roman"/>
        <family val="1"/>
      </rPr>
      <t>2</t>
    </r>
    <r>
      <rPr>
        <sz val="8"/>
        <color indexed="8"/>
        <rFont val="Times New Roman"/>
        <family val="1"/>
      </rPr>
      <t>)</t>
    </r>
  </si>
  <si>
    <t xml:space="preserve">    MAG (dB) at 60 GHz</t>
  </si>
  <si>
    <t xml:space="preserve">    MAG (dB) at 94 GHz</t>
  </si>
  <si>
    <t xml:space="preserve">    MAG (dB) at 140 GHz</t>
  </si>
  <si>
    <t xml:space="preserve">    MAG (dB) at 220 GHz</t>
  </si>
  <si>
    <t>CML Ring Oscillator</t>
  </si>
  <si>
    <r>
      <rPr>
        <sz val="8"/>
        <color indexed="8"/>
        <rFont val="Symbol"/>
        <family val="1"/>
        <charset val="2"/>
      </rPr>
      <t xml:space="preserve">    t</t>
    </r>
    <r>
      <rPr>
        <vertAlign val="subscript"/>
        <sz val="8"/>
        <color indexed="8"/>
        <rFont val="Times New Roman"/>
        <family val="1"/>
      </rPr>
      <t>CML</t>
    </r>
    <r>
      <rPr>
        <sz val="8"/>
        <color indexed="8"/>
        <rFont val="Times New Roman"/>
        <family val="1"/>
      </rPr>
      <t xml:space="preserve"> (ps)</t>
    </r>
  </si>
  <si>
    <t>Low Noise Amplifier (1.2V)</t>
  </si>
  <si>
    <r>
      <t xml:space="preserve">    NF</t>
    </r>
    <r>
      <rPr>
        <vertAlign val="subscript"/>
        <sz val="8"/>
        <color indexed="8"/>
        <rFont val="Times New Roman"/>
        <family val="1"/>
      </rPr>
      <t>MIN</t>
    </r>
    <r>
      <rPr>
        <sz val="8"/>
        <color indexed="8"/>
        <rFont val="Times New Roman"/>
        <family val="1"/>
      </rPr>
      <t xml:space="preserve"> (dB) at 60 GHz</t>
    </r>
  </si>
  <si>
    <r>
      <t xml:space="preserve">    J</t>
    </r>
    <r>
      <rPr>
        <vertAlign val="subscript"/>
        <sz val="8"/>
        <color indexed="8"/>
        <rFont val="Times New Roman"/>
        <family val="1"/>
      </rPr>
      <t>OPT</t>
    </r>
    <r>
      <rPr>
        <sz val="8"/>
        <color indexed="8"/>
        <rFont val="Times New Roman"/>
        <family val="1"/>
      </rPr>
      <t xml:space="preserve">  (mA/µm²) at 60 GHz</t>
    </r>
  </si>
  <si>
    <r>
      <t xml:space="preserve">    G</t>
    </r>
    <r>
      <rPr>
        <vertAlign val="subscript"/>
        <sz val="8"/>
        <color indexed="8"/>
        <rFont val="Times New Roman"/>
        <family val="1"/>
      </rPr>
      <t>A</t>
    </r>
    <r>
      <rPr>
        <sz val="8"/>
        <color indexed="8"/>
        <rFont val="Times New Roman"/>
        <family val="1"/>
      </rPr>
      <t xml:space="preserve"> (dB) at 60 GHz</t>
    </r>
  </si>
  <si>
    <r>
      <t xml:space="preserve">    NF</t>
    </r>
    <r>
      <rPr>
        <vertAlign val="subscript"/>
        <sz val="8"/>
        <color indexed="8"/>
        <rFont val="Times New Roman"/>
        <family val="1"/>
      </rPr>
      <t>MIN</t>
    </r>
    <r>
      <rPr>
        <sz val="8"/>
        <color indexed="8"/>
        <rFont val="Times New Roman"/>
        <family val="1"/>
      </rPr>
      <t xml:space="preserve"> (dB) at 94 GHz</t>
    </r>
  </si>
  <si>
    <r>
      <t xml:space="preserve">    J</t>
    </r>
    <r>
      <rPr>
        <vertAlign val="subscript"/>
        <sz val="8"/>
        <color indexed="8"/>
        <rFont val="Times New Roman"/>
        <family val="1"/>
      </rPr>
      <t>OPT</t>
    </r>
    <r>
      <rPr>
        <sz val="8"/>
        <color indexed="8"/>
        <rFont val="Times New Roman"/>
        <family val="1"/>
      </rPr>
      <t xml:space="preserve">  (mA/µm²) at 94 GHz</t>
    </r>
  </si>
  <si>
    <r>
      <t xml:space="preserve">    G</t>
    </r>
    <r>
      <rPr>
        <vertAlign val="subscript"/>
        <sz val="8"/>
        <color indexed="8"/>
        <rFont val="Times New Roman"/>
        <family val="1"/>
      </rPr>
      <t>A</t>
    </r>
    <r>
      <rPr>
        <sz val="8"/>
        <color indexed="8"/>
        <rFont val="Times New Roman"/>
        <family val="1"/>
      </rPr>
      <t xml:space="preserve"> (dB) at 94 GHz</t>
    </r>
  </si>
  <si>
    <r>
      <t xml:space="preserve">    NF</t>
    </r>
    <r>
      <rPr>
        <vertAlign val="subscript"/>
        <sz val="8"/>
        <color indexed="8"/>
        <rFont val="Times New Roman"/>
        <family val="1"/>
      </rPr>
      <t>MIN</t>
    </r>
    <r>
      <rPr>
        <sz val="8"/>
        <color indexed="8"/>
        <rFont val="Times New Roman"/>
        <family val="1"/>
      </rPr>
      <t xml:space="preserve"> (dB) at 140 GHz</t>
    </r>
  </si>
  <si>
    <r>
      <t xml:space="preserve">    J</t>
    </r>
    <r>
      <rPr>
        <vertAlign val="subscript"/>
        <sz val="8"/>
        <color indexed="8"/>
        <rFont val="Times New Roman"/>
        <family val="1"/>
      </rPr>
      <t>OPT</t>
    </r>
    <r>
      <rPr>
        <sz val="8"/>
        <color indexed="8"/>
        <rFont val="Times New Roman"/>
        <family val="1"/>
      </rPr>
      <t xml:space="preserve">  (mA/µm²) at 140 GHz</t>
    </r>
  </si>
  <si>
    <r>
      <t xml:space="preserve">    G</t>
    </r>
    <r>
      <rPr>
        <vertAlign val="subscript"/>
        <sz val="8"/>
        <color indexed="8"/>
        <rFont val="Times New Roman"/>
        <family val="1"/>
      </rPr>
      <t>A</t>
    </r>
    <r>
      <rPr>
        <sz val="8"/>
        <color indexed="8"/>
        <rFont val="Times New Roman"/>
        <family val="1"/>
      </rPr>
      <t xml:space="preserve"> (dB) at 140 GHz</t>
    </r>
  </si>
  <si>
    <r>
      <t xml:space="preserve">    NF</t>
    </r>
    <r>
      <rPr>
        <vertAlign val="subscript"/>
        <sz val="8"/>
        <color indexed="8"/>
        <rFont val="Times New Roman"/>
        <family val="1"/>
      </rPr>
      <t>MIN</t>
    </r>
    <r>
      <rPr>
        <sz val="8"/>
        <color indexed="8"/>
        <rFont val="Times New Roman"/>
        <family val="1"/>
      </rPr>
      <t xml:space="preserve"> (dB) at 220 GHz</t>
    </r>
  </si>
  <si>
    <r>
      <t xml:space="preserve">    J</t>
    </r>
    <r>
      <rPr>
        <vertAlign val="subscript"/>
        <sz val="8"/>
        <color indexed="8"/>
        <rFont val="Times New Roman"/>
        <family val="1"/>
      </rPr>
      <t>OPT</t>
    </r>
    <r>
      <rPr>
        <sz val="8"/>
        <color indexed="8"/>
        <rFont val="Times New Roman"/>
        <family val="1"/>
      </rPr>
      <t xml:space="preserve">  (mA/µm²) at 220 GHz</t>
    </r>
  </si>
  <si>
    <r>
      <t xml:space="preserve">    G</t>
    </r>
    <r>
      <rPr>
        <vertAlign val="subscript"/>
        <sz val="8"/>
        <color indexed="8"/>
        <rFont val="Times New Roman"/>
        <family val="1"/>
      </rPr>
      <t>A</t>
    </r>
    <r>
      <rPr>
        <sz val="8"/>
        <color indexed="8"/>
        <rFont val="Times New Roman"/>
        <family val="1"/>
      </rPr>
      <t xml:space="preserve"> (dB) at 220 GHz</t>
    </r>
  </si>
  <si>
    <t>Class A or AB Power Amplifier</t>
  </si>
  <si>
    <r>
      <t xml:space="preserve">    P</t>
    </r>
    <r>
      <rPr>
        <vertAlign val="subscript"/>
        <sz val="8"/>
        <color indexed="8"/>
        <rFont val="Times New Roman"/>
        <family val="1"/>
      </rPr>
      <t>OUT</t>
    </r>
    <r>
      <rPr>
        <sz val="8"/>
        <color indexed="8"/>
        <rFont val="Times New Roman"/>
        <family val="1"/>
      </rPr>
      <t xml:space="preserve"> at peak PAE at 60 GHz  (mW/µm)</t>
    </r>
  </si>
  <si>
    <t xml:space="preserve">    Peak efficiency at 60 GHz (%)</t>
  </si>
  <si>
    <t xml:space="preserve">    Gain at peak efficiency at 60 GHz (dB)</t>
  </si>
  <si>
    <r>
      <t xml:space="preserve">    P</t>
    </r>
    <r>
      <rPr>
        <vertAlign val="subscript"/>
        <sz val="8"/>
        <color indexed="8"/>
        <rFont val="Times New Roman"/>
        <family val="1"/>
      </rPr>
      <t>OUT</t>
    </r>
    <r>
      <rPr>
        <sz val="8"/>
        <color indexed="8"/>
        <rFont val="Times New Roman"/>
        <family val="1"/>
      </rPr>
      <t xml:space="preserve"> at peak efficiency at 94 GHz  (mW/µm)</t>
    </r>
  </si>
  <si>
    <t xml:space="preserve">    Peak efficiency at 94 GHz (%)</t>
  </si>
  <si>
    <t xml:space="preserve">    Gain at peak PAE at 94 GHz (dB)</t>
  </si>
  <si>
    <r>
      <t xml:space="preserve">    P</t>
    </r>
    <r>
      <rPr>
        <vertAlign val="subscript"/>
        <sz val="8"/>
        <color indexed="8"/>
        <rFont val="Times New Roman"/>
        <family val="1"/>
      </rPr>
      <t>OUT</t>
    </r>
    <r>
      <rPr>
        <sz val="8"/>
        <color indexed="8"/>
        <rFont val="Times New Roman"/>
        <family val="1"/>
      </rPr>
      <t xml:space="preserve"> at peak efficiency at 140 GHz  (mW/µm)</t>
    </r>
  </si>
  <si>
    <t xml:space="preserve">    Peak efficiency at 140 GHz (%)</t>
  </si>
  <si>
    <t xml:space="preserve">    Gain at peak PAE at 140 GHz (dB)</t>
  </si>
  <si>
    <r>
      <t xml:space="preserve">    P</t>
    </r>
    <r>
      <rPr>
        <vertAlign val="subscript"/>
        <sz val="8"/>
        <color indexed="8"/>
        <rFont val="Times New Roman"/>
        <family val="1"/>
      </rPr>
      <t>OUT</t>
    </r>
    <r>
      <rPr>
        <sz val="8"/>
        <color indexed="8"/>
        <rFont val="Times New Roman"/>
        <family val="1"/>
      </rPr>
      <t xml:space="preserve"> at peak efficiency at 220 GHz  (mW/µm)</t>
    </r>
  </si>
  <si>
    <t xml:space="preserve">    Peak efficiency at 220 GHz (%)</t>
  </si>
  <si>
    <t xml:space="preserve">    Gain at peak PAE at 220 GHz (dB)</t>
  </si>
  <si>
    <t>Colpitts VCO</t>
  </si>
  <si>
    <r>
      <t xml:space="preserve">    P</t>
    </r>
    <r>
      <rPr>
        <vertAlign val="subscript"/>
        <sz val="8"/>
        <color indexed="8"/>
        <rFont val="Times New Roman"/>
        <family val="1"/>
      </rPr>
      <t>OUT</t>
    </r>
    <r>
      <rPr>
        <sz val="8"/>
        <color indexed="8"/>
        <rFont val="Times New Roman"/>
        <family val="1"/>
      </rPr>
      <t xml:space="preserve"> at 60 GHz  (mW/µm)</t>
    </r>
  </si>
  <si>
    <t xml:space="preserve">    Efficiency at 60 GHz (%)</t>
  </si>
  <si>
    <t xml:space="preserve">    Phase Noise at 60 GHz (dBc/Hz @ 1 MHz offset)</t>
  </si>
  <si>
    <r>
      <t xml:space="preserve">    P</t>
    </r>
    <r>
      <rPr>
        <vertAlign val="subscript"/>
        <sz val="8"/>
        <color indexed="8"/>
        <rFont val="Times New Roman"/>
        <family val="1"/>
      </rPr>
      <t>OUT</t>
    </r>
    <r>
      <rPr>
        <sz val="8"/>
        <color indexed="8"/>
        <rFont val="Times New Roman"/>
        <family val="1"/>
      </rPr>
      <t xml:space="preserve"> at 94 GHz  (mW/µm)</t>
    </r>
  </si>
  <si>
    <t xml:space="preserve">    Efficiency at 94 GHz (%)</t>
  </si>
  <si>
    <t xml:space="preserve">    Phase Noise at 94 GHz (dBc/Hz @ 1 MHz offset)</t>
  </si>
  <si>
    <r>
      <t xml:space="preserve">    P</t>
    </r>
    <r>
      <rPr>
        <vertAlign val="subscript"/>
        <sz val="8"/>
        <color indexed="8"/>
        <rFont val="Times New Roman"/>
        <family val="1"/>
      </rPr>
      <t>OUT</t>
    </r>
    <r>
      <rPr>
        <sz val="8"/>
        <color indexed="8"/>
        <rFont val="Times New Roman"/>
        <family val="1"/>
      </rPr>
      <t xml:space="preserve"> at 140 GHz  (mW/µm)</t>
    </r>
  </si>
  <si>
    <t xml:space="preserve">    Efficiency at 140 GHz (%)</t>
  </si>
  <si>
    <t xml:space="preserve">    Phase Noise at 140 GHz (dBc/Hz @ 1 MHz offset)</t>
  </si>
  <si>
    <r>
      <t xml:space="preserve">    P</t>
    </r>
    <r>
      <rPr>
        <vertAlign val="subscript"/>
        <sz val="8"/>
        <color indexed="8"/>
        <rFont val="Times New Roman"/>
        <family val="1"/>
      </rPr>
      <t>OUT</t>
    </r>
    <r>
      <rPr>
        <sz val="8"/>
        <color indexed="8"/>
        <rFont val="Times New Roman"/>
        <family val="1"/>
      </rPr>
      <t xml:space="preserve"> at 220 GHz  (mW/µm)</t>
    </r>
  </si>
  <si>
    <t xml:space="preserve">    Efficiency at 220 GHz (%)</t>
  </si>
  <si>
    <t xml:space="preserve">    Phase Noise at 220 GHz (dBc/Hz @ 1 MHz offset)</t>
  </si>
  <si>
    <t xml:space="preserve">Table OSC2 </t>
  </si>
  <si>
    <t>Table OSC4</t>
  </si>
  <si>
    <t>Table OSC5</t>
  </si>
  <si>
    <t xml:space="preserve">Table OSC6 </t>
  </si>
  <si>
    <t>Table OSC8</t>
  </si>
  <si>
    <t xml:space="preserve">Table OSC9 </t>
  </si>
  <si>
    <t>Table OSC11</t>
  </si>
  <si>
    <t>Table OSC12</t>
  </si>
  <si>
    <t>Table OSC13</t>
  </si>
  <si>
    <t xml:space="preserve">Table OSC14 </t>
  </si>
  <si>
    <t>TBD*</t>
  </si>
  <si>
    <t>* Emergence of Autonomous Vehicles May Require Higher Data Rates</t>
  </si>
  <si>
    <t>Improved Electrical</t>
  </si>
  <si>
    <t>Increase Device Density</t>
  </si>
  <si>
    <t>AOC wavelengths/fiber</t>
  </si>
  <si>
    <t>Integrated laser/ modulator/MUX</t>
  </si>
  <si>
    <t>Integrated laser/ modulator/MUX/Isolator DeMUX detectors</t>
  </si>
  <si>
    <t>Low Power Laser</t>
  </si>
  <si>
    <t>Compact Modulator</t>
  </si>
  <si>
    <t>Legend</t>
  </si>
  <si>
    <t>Research</t>
  </si>
  <si>
    <t>Development</t>
  </si>
  <si>
    <t>Pilot Production</t>
  </si>
  <si>
    <t>Production &amp; Continuous Improvement</t>
  </si>
  <si>
    <t>Ge-on-Si Photodetectors</t>
  </si>
  <si>
    <t>Silicon Photonic InP-Laser/MZ &amp; Si WG</t>
  </si>
  <si>
    <t>Quantum Dot Laser</t>
  </si>
  <si>
    <t>Silicon Photonic with InP Laser/MZ/ MUX</t>
  </si>
  <si>
    <t>Dual Polarization Communication</t>
  </si>
  <si>
    <t>Data Center</t>
  </si>
  <si>
    <t>Between Racks</t>
  </si>
  <si>
    <t>Within Racks</t>
  </si>
  <si>
    <t>Application/ Technology</t>
  </si>
  <si>
    <t>Office and Factory LAN</t>
  </si>
  <si>
    <t>Small Business or Home</t>
  </si>
  <si>
    <t>Automotive</t>
  </si>
  <si>
    <t>Object Detection</t>
  </si>
  <si>
    <t xml:space="preserve">Control System Communication </t>
  </si>
  <si>
    <t>Position Detection</t>
  </si>
  <si>
    <t>Entertainment</t>
  </si>
  <si>
    <t>Photonic AOC</t>
  </si>
  <si>
    <t>IoT</t>
  </si>
  <si>
    <t>Sensors</t>
  </si>
  <si>
    <t>Aerospace</t>
  </si>
  <si>
    <t>X</t>
  </si>
  <si>
    <t>Plastic Fiber</t>
  </si>
  <si>
    <t>Multimode Fiber</t>
  </si>
  <si>
    <t>Free Space (LED)</t>
  </si>
  <si>
    <t>Free Space Laser</t>
  </si>
  <si>
    <t>LIDAR (Free Space)</t>
  </si>
  <si>
    <t>RADAR</t>
  </si>
  <si>
    <t>Navigation</t>
  </si>
  <si>
    <t>Weather Turbulence</t>
  </si>
  <si>
    <t>Communication</t>
  </si>
  <si>
    <t>Environmental Control</t>
  </si>
  <si>
    <t>Biomedical mobile</t>
  </si>
  <si>
    <t>R</t>
  </si>
  <si>
    <t>Between Data Centers</t>
  </si>
  <si>
    <t>Microwave</t>
  </si>
  <si>
    <t>Waveguide</t>
  </si>
  <si>
    <t>Instrument Display</t>
  </si>
  <si>
    <t xml:space="preserve"> </t>
  </si>
  <si>
    <t>Airframe Reliability</t>
  </si>
  <si>
    <t>C</t>
  </si>
  <si>
    <t>M</t>
  </si>
  <si>
    <t>Security</t>
  </si>
  <si>
    <t>Single Mode</t>
  </si>
  <si>
    <t>Optical Mode</t>
  </si>
  <si>
    <t>Multi/Single Mode</t>
  </si>
  <si>
    <r>
      <t>Into &amp; Out of Card Data Density (Gb/s/mm</t>
    </r>
    <r>
      <rPr>
        <vertAlign val="superscript"/>
        <sz val="11"/>
        <color theme="1"/>
        <rFont val="Arial"/>
        <family val="2"/>
      </rPr>
      <t>2</t>
    </r>
    <r>
      <rPr>
        <sz val="11"/>
        <color theme="1"/>
        <rFont val="Arial"/>
        <family val="2"/>
      </rPr>
      <t>)</t>
    </r>
  </si>
  <si>
    <t>Modulator</t>
  </si>
  <si>
    <t>On-Card</t>
  </si>
  <si>
    <t>Package</t>
  </si>
  <si>
    <t>On-Chip</t>
  </si>
  <si>
    <t>Currently In Use</t>
  </si>
  <si>
    <t>Conventional Copper (Digital)</t>
  </si>
  <si>
    <t>Telecom</t>
  </si>
  <si>
    <t>mm Wave</t>
  </si>
  <si>
    <t>Long Haul</t>
  </si>
  <si>
    <t>Metro</t>
  </si>
  <si>
    <t>FTTX</t>
  </si>
  <si>
    <t>Short Range IoT</t>
  </si>
  <si>
    <t>Appliance Control</t>
  </si>
  <si>
    <t>HVAC Control</t>
  </si>
  <si>
    <t>Medical/Health</t>
  </si>
  <si>
    <t>Embedded Medical Monitors</t>
  </si>
  <si>
    <t>Worn Health Monitors</t>
  </si>
  <si>
    <t>Fixed Medical Metrology</t>
  </si>
  <si>
    <t>Optical Isolators</t>
  </si>
  <si>
    <t>Laser Power Supply</t>
  </si>
  <si>
    <t>Decoder</t>
  </si>
  <si>
    <t xml:space="preserve">Table OSC3 </t>
  </si>
  <si>
    <t xml:space="preserve">Table OSC7 </t>
  </si>
  <si>
    <t xml:space="preserve">Table OSC10 </t>
  </si>
  <si>
    <t xml:space="preserve">Table OSC16 </t>
  </si>
  <si>
    <t>Low loss connectors to couple single mode fiber to backplane, card or package</t>
  </si>
  <si>
    <t>Single Mode Fiber Connected to Server and Routers</t>
  </si>
  <si>
    <t>Optically Pumped Semiconductor Micro-ring Router</t>
  </si>
  <si>
    <t>Plasmonic Router</t>
  </si>
  <si>
    <t xml:space="preserve">Phase Change Optical Router </t>
  </si>
  <si>
    <t>Potential Solutions</t>
  </si>
  <si>
    <t xml:space="preserve">AOC </t>
  </si>
  <si>
    <t>Potential Solutions for High Data Rate Sensors</t>
  </si>
  <si>
    <t>Quantum Well ElectroOptic modulator</t>
  </si>
  <si>
    <t>AOC Si Photonics</t>
  </si>
  <si>
    <t>Data Rate (Mbps)</t>
  </si>
  <si>
    <t>Power (W)</t>
  </si>
  <si>
    <t>4G Frequency</t>
  </si>
  <si>
    <t>3G Frequency</t>
  </si>
  <si>
    <t>LP WAN</t>
  </si>
  <si>
    <t>Range (km) Urban</t>
  </si>
  <si>
    <t>Range (km) Rural</t>
  </si>
  <si>
    <t>Blue Tooth</t>
  </si>
  <si>
    <t>1. BR: Basic Blue Tooth Rate</t>
  </si>
  <si>
    <t>2. EDR: Enhanced Blue Tooth Data Rate</t>
  </si>
  <si>
    <t>Direct/ Modulator</t>
  </si>
  <si>
    <t>4,000 (WDM-PONS)</t>
  </si>
  <si>
    <t>Wavelength spacing, GHz (min.)</t>
  </si>
  <si>
    <t>Modulation Format</t>
  </si>
  <si>
    <t>Short Range (Local Area Broadcast and Networks)</t>
  </si>
  <si>
    <t>Beam Concentration</t>
  </si>
  <si>
    <t>Wavelength,nm</t>
  </si>
  <si>
    <t>Simplex or Duplex</t>
  </si>
  <si>
    <t>Power Transmitted, milliwatts</t>
  </si>
  <si>
    <t>10's</t>
  </si>
  <si>
    <t>10+ Gbs</t>
  </si>
  <si>
    <t>Typically none</t>
  </si>
  <si>
    <t>Visible to near IR</t>
  </si>
  <si>
    <t>Simplex dominates, duplex of interest</t>
  </si>
  <si>
    <t>On-Off Keying</t>
  </si>
  <si>
    <t>Pulse Amplitude Modulation</t>
  </si>
  <si>
    <t xml:space="preserve">*This is the initial listing of Key Attributes for free space optical communications links and remains a work in progress, especially regarding future needs.    </t>
  </si>
  <si>
    <t>OOK**, Wavelength change, PAM***, others</t>
  </si>
  <si>
    <t>**OOK</t>
  </si>
  <si>
    <t>***PAM</t>
  </si>
  <si>
    <t>Standby Power (mW)</t>
  </si>
  <si>
    <t>Wireless Power Budget (mW)</t>
  </si>
  <si>
    <t>IoT Tx/Rx Power/bit (µW/b)</t>
  </si>
  <si>
    <t>Bluetooth Device Range (m) Class 2</t>
  </si>
  <si>
    <t>2.5</t>
  </si>
  <si>
    <t>Class 1 Range (m)</t>
  </si>
  <si>
    <t>Class 2 Range (m)</t>
  </si>
  <si>
    <t>Class 3 Range (m)</t>
  </si>
  <si>
    <r>
      <t>BR</t>
    </r>
    <r>
      <rPr>
        <vertAlign val="superscript"/>
        <sz val="11"/>
        <rFont val="Arial"/>
        <family val="2"/>
      </rPr>
      <t>1</t>
    </r>
    <r>
      <rPr>
        <sz val="11"/>
        <rFont val="Arial"/>
        <family val="2"/>
      </rPr>
      <t>Data Rate (Mbps) Continuous Transmission</t>
    </r>
  </si>
  <si>
    <t>3. BLE: Blue Tooth Low Energy</t>
  </si>
  <si>
    <r>
      <t>Bluetooth EDR</t>
    </r>
    <r>
      <rPr>
        <vertAlign val="superscript"/>
        <sz val="11"/>
        <rFont val="Arial"/>
        <family val="2"/>
      </rPr>
      <t>2</t>
    </r>
    <r>
      <rPr>
        <sz val="11"/>
        <rFont val="Arial"/>
        <family val="2"/>
      </rPr>
      <t xml:space="preserve"> Data Rate (Mbps)</t>
    </r>
  </si>
  <si>
    <r>
      <t>BLE</t>
    </r>
    <r>
      <rPr>
        <vertAlign val="superscript"/>
        <sz val="11"/>
        <rFont val="Arial"/>
        <family val="2"/>
      </rPr>
      <t>3</t>
    </r>
    <r>
      <rPr>
        <sz val="11"/>
        <rFont val="Arial"/>
        <family val="2"/>
      </rPr>
      <t xml:space="preserve"> Data Rate (Mbps)</t>
    </r>
  </si>
  <si>
    <r>
      <t>Bluetooth BR</t>
    </r>
    <r>
      <rPr>
        <vertAlign val="superscript"/>
        <sz val="11"/>
        <rFont val="Arial"/>
        <family val="2"/>
      </rPr>
      <t>1</t>
    </r>
    <r>
      <rPr>
        <sz val="11"/>
        <rFont val="Arial"/>
        <family val="2"/>
      </rPr>
      <t xml:space="preserve"> Data Rate (Mbps)</t>
    </r>
  </si>
  <si>
    <r>
      <t>2</t>
    </r>
    <r>
      <rPr>
        <vertAlign val="superscript"/>
        <sz val="10"/>
        <rFont val="Arial"/>
        <family val="2"/>
      </rPr>
      <t>4</t>
    </r>
  </si>
  <si>
    <t>4. BlueTooth 5</t>
  </si>
  <si>
    <t>6. Assumes that Massive MIMO will be implemented in 2019 and full 5G peformance in 2025.</t>
  </si>
  <si>
    <r>
      <t>Max. Cell Range</t>
    </r>
    <r>
      <rPr>
        <vertAlign val="superscript"/>
        <sz val="11"/>
        <rFont val="Arial"/>
        <family val="2"/>
      </rPr>
      <t>7</t>
    </r>
    <r>
      <rPr>
        <sz val="11"/>
        <rFont val="Arial"/>
        <family val="2"/>
      </rPr>
      <t xml:space="preserve"> (km)[unobstructed]</t>
    </r>
  </si>
  <si>
    <r>
      <t>35</t>
    </r>
    <r>
      <rPr>
        <vertAlign val="superscript"/>
        <sz val="10"/>
        <rFont val="Arial"/>
        <family val="2"/>
      </rPr>
      <t>8</t>
    </r>
    <r>
      <rPr>
        <sz val="10"/>
        <rFont val="Arial"/>
        <family val="2"/>
      </rPr>
      <t>/0.2-1</t>
    </r>
    <r>
      <rPr>
        <vertAlign val="superscript"/>
        <sz val="10"/>
        <rFont val="Arial"/>
        <family val="2"/>
      </rPr>
      <t>9</t>
    </r>
  </si>
  <si>
    <t>35/0.2-1</t>
  </si>
  <si>
    <r>
      <t>35</t>
    </r>
    <r>
      <rPr>
        <sz val="10"/>
        <rFont val="Arial"/>
        <family val="2"/>
      </rPr>
      <t>/0.2-1</t>
    </r>
  </si>
  <si>
    <t>0.0216/1</t>
  </si>
  <si>
    <r>
      <t>10/40</t>
    </r>
    <r>
      <rPr>
        <vertAlign val="superscript"/>
        <sz val="10"/>
        <rFont val="Arial"/>
        <family val="2"/>
      </rPr>
      <t>4</t>
    </r>
  </si>
  <si>
    <t>Class 1 Broadcast Power (mW)</t>
  </si>
  <si>
    <t>Class 2 Broadcast Power (mW)</t>
  </si>
  <si>
    <t>Class 3 Broadcast Power (mW)</t>
  </si>
  <si>
    <t>400/100</t>
  </si>
  <si>
    <t>40/10</t>
  </si>
  <si>
    <t>BT Tranceiver Power</t>
  </si>
  <si>
    <t>10/40</t>
  </si>
  <si>
    <t>Mobile Smart Phone</t>
  </si>
  <si>
    <t>RF LPWAN</t>
  </si>
  <si>
    <t>Long Range IoT</t>
  </si>
  <si>
    <t xml:space="preserve">Directional Control Router (for Laser) </t>
  </si>
  <si>
    <t>Optical Routing</t>
  </si>
  <si>
    <t>Hybrid E/O Routing</t>
  </si>
  <si>
    <t>Mobile Device Wireless Performance Requirements</t>
  </si>
  <si>
    <r>
      <t>BLE</t>
    </r>
    <r>
      <rPr>
        <vertAlign val="superscript"/>
        <sz val="11"/>
        <rFont val="Arial"/>
        <family val="2"/>
      </rPr>
      <t>3</t>
    </r>
    <r>
      <rPr>
        <sz val="11"/>
        <rFont val="Arial"/>
        <family val="2"/>
      </rPr>
      <t xml:space="preserve"> User Data Rate (Mbps)</t>
    </r>
  </si>
  <si>
    <r>
      <t>EDR</t>
    </r>
    <r>
      <rPr>
        <vertAlign val="superscript"/>
        <sz val="11"/>
        <rFont val="Arial"/>
        <family val="2"/>
      </rPr>
      <t xml:space="preserve">2 </t>
    </r>
    <r>
      <rPr>
        <sz val="11"/>
        <rFont val="Arial"/>
        <family val="2"/>
      </rPr>
      <t>Data Rate (Mbps) Continuous Transmission</t>
    </r>
  </si>
  <si>
    <t>2/3</t>
  </si>
  <si>
    <t>&gt;400</t>
  </si>
  <si>
    <t>Multi-/Single-mode</t>
  </si>
  <si>
    <r>
      <t>Multi-/Single-mode</t>
    </r>
    <r>
      <rPr>
        <vertAlign val="superscript"/>
        <sz val="10"/>
        <rFont val="Arial"/>
        <family val="2"/>
      </rPr>
      <t>2</t>
    </r>
  </si>
  <si>
    <r>
      <t>1/multi</t>
    </r>
    <r>
      <rPr>
        <vertAlign val="superscript"/>
        <sz val="10"/>
        <rFont val="Arial"/>
        <family val="2"/>
      </rPr>
      <t>2</t>
    </r>
  </si>
  <si>
    <t>VCSEL/Edge</t>
  </si>
  <si>
    <t>Into-out of Chip Physical Modulation Method (direct  or modulator)</t>
  </si>
  <si>
    <t>Laser Source</t>
  </si>
  <si>
    <t>Multimode/VCSEL</t>
  </si>
  <si>
    <t>Multimode/Quantum Dot</t>
  </si>
  <si>
    <t>On-Card Physical Modulation Method (direct  or modulator)</t>
  </si>
  <si>
    <t>Into-out of Package Physical Modulation Method (direct  or modulator)</t>
  </si>
  <si>
    <t>Plasmonic Mach Zehnder</t>
  </si>
  <si>
    <t>Max Effective Bandwidth per End Customer (Mbps)</t>
  </si>
  <si>
    <t>analogue, 4096 QAM</t>
  </si>
  <si>
    <r>
      <t>Backplane Data Rate/lane (Gb/s)</t>
    </r>
    <r>
      <rPr>
        <vertAlign val="superscript"/>
        <sz val="11"/>
        <rFont val="Arial"/>
        <family val="2"/>
      </rPr>
      <t>1</t>
    </r>
  </si>
  <si>
    <t>Silicon Photonic Integrated Transceiver</t>
  </si>
  <si>
    <t>&lt;10 km</t>
  </si>
  <si>
    <t>&lt;80 km</t>
  </si>
  <si>
    <t>[3] assuming integrated laser on Si after 2019, 40 mW on WDM laser at high temperature not demonstrated yet</t>
  </si>
  <si>
    <t>RX: receiver</t>
  </si>
  <si>
    <t>TIA: trans impedance amplifier</t>
  </si>
  <si>
    <t>FEC: error code correction</t>
  </si>
  <si>
    <t xml:space="preserve">AOC Energy Consumption  (pJ/bit) </t>
  </si>
  <si>
    <t>&lt;40 nm photodiode with plasmonic focusing optics</t>
  </si>
  <si>
    <t xml:space="preserve">80 km to 1000 km </t>
  </si>
  <si>
    <t>20 dbm</t>
  </si>
  <si>
    <t>LAN to ~10 Km Max Data Rate/ Wavelength (Gb/s)</t>
  </si>
  <si>
    <t>&lt;~ 10 meters</t>
  </si>
  <si>
    <t>Table OSC1  Technologies Mapped to Applications</t>
  </si>
  <si>
    <t>RF 
WiFi</t>
  </si>
  <si>
    <t>Conventional 
Copper 
(Analog)</t>
  </si>
  <si>
    <t>Table OSC2   Optical Interconnect Building Blocks</t>
  </si>
  <si>
    <t>Silicon Photonic DeMUX/ 
Ge-on-Si Photodetectors</t>
  </si>
  <si>
    <t>Quantum Well ElectroOptic Modulator</t>
  </si>
  <si>
    <t>Integrated Transceiver</t>
  </si>
  <si>
    <t>Photonic Crystal Laser</t>
  </si>
  <si>
    <t>Plasmonic Mach Zehnder Modulator</t>
  </si>
  <si>
    <t>Max # Wavelengths per Fiber/Waveguide</t>
  </si>
  <si>
    <t>On-Card Power Dissipation, Excluding CDR, pJ/bit</t>
  </si>
  <si>
    <t>Integrated InP-on-Si laser/ Modulator/MUX</t>
  </si>
  <si>
    <t>Integrated InP-on-Si laser/ Modulator/MUX/ DeMUX Detectors</t>
  </si>
  <si>
    <t>Integrated Transmitter &amp; Detector Electronics</t>
  </si>
  <si>
    <t>Bulk Semiconductor Franz-Keldysh Effect  (III-V, Ge) </t>
  </si>
  <si>
    <t>Bulk Semiconductor Franz-Keldysh effect (III-V, Ge) </t>
  </si>
  <si>
    <t>Diplexer/
Triplexer, SFP, XFP</t>
  </si>
  <si>
    <t xml:space="preserve">Diplexer/
Triplexer, SFP, XFP </t>
  </si>
  <si>
    <t>Diplexer/
Triplexer, XFP,  ?</t>
  </si>
  <si>
    <t>2,000 
(WDM-PONS)</t>
  </si>
  <si>
    <t>Uplink, Data Rate/wavelength, Gb/s</t>
  </si>
  <si>
    <t>Optical Wavelength, Single Mode</t>
  </si>
  <si>
    <t>Max # Wavelengths/fiber, Down and Up</t>
  </si>
  <si>
    <t>Power Dissipation, Watts/Wavelength</t>
  </si>
  <si>
    <t>Optical Mode; Multi/Single</t>
  </si>
  <si>
    <t>Integrated Signal Conditioner/Laser Driver/Laser</t>
  </si>
  <si>
    <t>Integrated Signal Conditioner/Driver/Laser/ modulator/MUX</t>
  </si>
  <si>
    <t>Integrated deMUX/Detector/Amplifier/ Signal Conditioner</t>
  </si>
  <si>
    <t>single 
mode</t>
  </si>
  <si>
    <t>1310/1490/
1550</t>
  </si>
  <si>
    <t>BT Broadcast Power 
(mW) Class 2</t>
  </si>
  <si>
    <t>mmWave Freqency 
(28 GHz)</t>
  </si>
  <si>
    <t>8. &lt;6 GHz</t>
  </si>
  <si>
    <t>9. mmWave 28 GHz</t>
  </si>
  <si>
    <t>7. Assumes 4G LTE though 2017, Massive MIMO &lt;6 GHz through 2023 and both Massive MIMO&lt;6GHz and mm Wave beyond 2025.</t>
  </si>
  <si>
    <t>200–300</t>
  </si>
  <si>
    <t>&lt;4 GHz</t>
  </si>
  <si>
    <t>max # wavelengths/
waveguide</t>
  </si>
  <si>
    <t>Massive MIMO Frequency 
&lt;6 GHz</t>
  </si>
  <si>
    <t>Offstate Breakdown (volts) @ Vd=1 mA/mm</t>
  </si>
  <si>
    <r>
      <t>Jc at Peak fT (mA/µm</t>
    </r>
    <r>
      <rPr>
        <vertAlign val="superscript"/>
        <sz val="10"/>
        <color theme="1"/>
        <rFont val="Times New Roman"/>
        <family val="1"/>
      </rPr>
      <t>2</t>
    </r>
    <r>
      <rPr>
        <sz val="10"/>
        <color theme="1"/>
        <rFont val="Times New Roman"/>
        <family val="1"/>
      </rPr>
      <t>)</t>
    </r>
  </si>
  <si>
    <t>[a]  For 70 nm, 50 nm, 35 nm, and 25 nm gate lengths, the indium mole fraction values should be viewed as equivalent alloy compositions for composite InGaAs/InAs channels</t>
  </si>
  <si>
    <t>GaAs PHEMT (low noise)(0.3–120 GHz)</t>
  </si>
  <si>
    <r>
      <t xml:space="preserve">Test fixture must have alignment required for output and input.  Tester optical detectors must be able to operate at frequencies </t>
    </r>
    <r>
      <rPr>
        <i/>
        <sz val="10"/>
        <color theme="1"/>
        <rFont val="Arial"/>
        <family val="2"/>
      </rPr>
      <t>1.5X</t>
    </r>
    <r>
      <rPr>
        <sz val="10"/>
        <color theme="1"/>
        <rFont val="Arial"/>
        <family val="2"/>
      </rPr>
      <t xml:space="preserve"> of IC to allow testing of signal edges and skews.</t>
    </r>
  </si>
  <si>
    <t>6 micron diameter high index (~1.5) glass core, 125 micron diameter lower index (~1.45) outer glass cladding, overall diameter of 250 microns with 125 micron polymer buffer.</t>
  </si>
  <si>
    <t>Up to 32 levels 
(5 bit) per single phase near term, 1024 levels (10 bit) long term</t>
  </si>
  <si>
    <t>usually &lt;0.1 watt
(10 dbm)</t>
  </si>
  <si>
    <t>~1 Amp/Optical watt (i.e. 1 milliamp with 1 milliwatt, 0 dbm of optical power.</t>
  </si>
  <si>
    <t>Going beyond ~50 GHz requires detectors ~1 micron in diameter resulting in complex challenges and maybe implementing plasmonic detectors.</t>
  </si>
  <si>
    <t>A variety of probes (methods to get light into and out of optical ports, such as fibers, waveguides or elements such as lenses, mirrors, etc.) are likely to be required.  Gratings on wafer are a common coupling method. For SM applications, alignment of the probes to the DUT (device under test) of 
&lt;0.5 microns, sometimes &lt;0.1 microns will be required.  
MM applications require &lt;5 micron alignment.</t>
  </si>
  <si>
    <t>Typically -30 dbm 
or higher, 650 nm 
to 1,700 nm, up to 
50 Ghz</t>
  </si>
  <si>
    <t>50 to 60 micron diameter high index (~1.5) glass core, 125 micron diameter lower index (~1.45) outer glass cladding, overall diameter of 250 microns with 125 micron polymer buffer.</t>
  </si>
  <si>
    <t>GaN HEMT</t>
  </si>
  <si>
    <t>InP HEMT and GaAs MHEMT (0.3–300 GHz)</t>
  </si>
  <si>
    <t>Communication*</t>
  </si>
  <si>
    <t xml:space="preserve">Measurement** </t>
  </si>
  <si>
    <t>** Note: Measurement (M) indicates that the capability is used in the measurement process.</t>
  </si>
  <si>
    <t>* Note: Communication (C) indicates that the capability is used for Communication purposes</t>
  </si>
  <si>
    <t>C***</t>
  </si>
  <si>
    <t>***  RF is used to communicate with implanted medical devices.</t>
  </si>
  <si>
    <t>0.2/0.4</t>
    <phoneticPr fontId="0"/>
  </si>
  <si>
    <t>0.125/0.5</t>
    <phoneticPr fontId="0"/>
  </si>
  <si>
    <t>"BLE (Long Range) Data Date (Mbps)"</t>
    <phoneticPr fontId="0"/>
  </si>
  <si>
    <t>BLE (Long Range) User Data Date (Mbps)</t>
    <phoneticPr fontId="0"/>
  </si>
  <si>
    <t>0.02/0.1</t>
    <phoneticPr fontId="0"/>
  </si>
  <si>
    <r>
      <t>1/2</t>
    </r>
    <r>
      <rPr>
        <vertAlign val="superscript"/>
        <sz val="10"/>
        <rFont val="Arial"/>
        <family val="2"/>
      </rPr>
      <t>4</t>
    </r>
  </si>
  <si>
    <t>Data Rate (Gbps)**</t>
  </si>
  <si>
    <t xml:space="preserve">** Based on Standards by the Media Oriented Systems Transport (MOST) Cooperative and IEEE 802.3by </t>
  </si>
  <si>
    <r>
      <t>"BLE (Long Range)</t>
    </r>
    <r>
      <rPr>
        <vertAlign val="superscript"/>
        <sz val="11"/>
        <rFont val="Arial"/>
        <family val="2"/>
      </rPr>
      <t>4</t>
    </r>
    <r>
      <rPr>
        <sz val="11"/>
        <rFont val="Arial"/>
        <family val="2"/>
      </rPr>
      <t xml:space="preserve"> Data Date (Mbps)"</t>
    </r>
  </si>
  <si>
    <r>
      <t>BLE (Long Range)</t>
    </r>
    <r>
      <rPr>
        <vertAlign val="superscript"/>
        <sz val="11"/>
        <rFont val="Arial"/>
        <family val="2"/>
      </rPr>
      <t>4</t>
    </r>
    <r>
      <rPr>
        <sz val="11"/>
        <rFont val="Arial"/>
        <family val="2"/>
      </rPr>
      <t xml:space="preserve"> User Data Date (Mbps)</t>
    </r>
  </si>
  <si>
    <r>
      <t>BLE Long Range</t>
    </r>
    <r>
      <rPr>
        <vertAlign val="superscript"/>
        <sz val="11"/>
        <rFont val="Arial"/>
        <family val="2"/>
      </rPr>
      <t>4</t>
    </r>
    <r>
      <rPr>
        <sz val="11"/>
        <rFont val="Arial"/>
        <family val="2"/>
      </rPr>
      <t xml:space="preserve"> (m)</t>
    </r>
  </si>
  <si>
    <r>
      <t>BLE</t>
    </r>
    <r>
      <rPr>
        <vertAlign val="superscript"/>
        <sz val="11"/>
        <rFont val="Arial"/>
        <family val="2"/>
      </rPr>
      <t>3</t>
    </r>
    <r>
      <rPr>
        <sz val="11"/>
        <rFont val="Arial"/>
        <family val="2"/>
      </rPr>
      <t xml:space="preserve"> Min. Range (m)</t>
    </r>
  </si>
  <si>
    <t>Wi-Fi Max Data Rate (Gbps) Range 45 m</t>
  </si>
  <si>
    <r>
      <t>Wi-Fi Ultra High Data Rate (Gbps)</t>
    </r>
    <r>
      <rPr>
        <vertAlign val="superscript"/>
        <sz val="11"/>
        <rFont val="Arial"/>
        <family val="2"/>
      </rPr>
      <t>5</t>
    </r>
    <r>
      <rPr>
        <sz val="11"/>
        <rFont val="Arial"/>
        <family val="2"/>
      </rPr>
      <t>[60 GHz] Range  
~15 m (obstruction sensitive)</t>
    </r>
  </si>
  <si>
    <r>
      <rPr>
        <sz val="11"/>
        <color rgb="FF000000"/>
        <rFont val="Arial"/>
        <family val="2"/>
      </rPr>
      <t>5.</t>
    </r>
    <r>
      <rPr>
        <vertAlign val="superscript"/>
        <sz val="11"/>
        <color rgb="FF000000"/>
        <rFont val="Arial"/>
        <family val="2"/>
      </rPr>
      <t xml:space="preserve"> </t>
    </r>
    <r>
      <rPr>
        <sz val="11"/>
        <color rgb="FF000000"/>
        <rFont val="Arial"/>
        <family val="2"/>
      </rPr>
      <t xml:space="preserve">The Wi-Fi data rate is modeled based on the following speculative timeline on industrial standards:  802.11ad in 2021, and WirelessHD 1.1 in 2024. </t>
    </r>
  </si>
  <si>
    <t>Table OSC17</t>
  </si>
  <si>
    <r>
      <t>Description</t>
    </r>
    <r>
      <rPr>
        <sz val="10"/>
        <color theme="1"/>
        <rFont val="Times New Roman"/>
        <family val="1"/>
      </rPr>
      <t xml:space="preserve"> (why is it a challenge?)</t>
    </r>
  </si>
  <si>
    <r>
      <t>·</t>
    </r>
    <r>
      <rPr>
        <sz val="7"/>
        <color theme="1"/>
        <rFont val="Times New Roman"/>
        <family val="1"/>
      </rPr>
      <t xml:space="preserve">         </t>
    </r>
    <r>
      <rPr>
        <sz val="10"/>
        <color theme="1"/>
        <rFont val="Times New Roman"/>
        <family val="1"/>
      </rPr>
      <t>Design, but specially fabrication in “Z” is “hard”. Some type of 3D printing might enable this technical solution.</t>
    </r>
  </si>
  <si>
    <t>Description</t>
  </si>
  <si>
    <t>5G mm Wave Noise Cancellation.</t>
  </si>
  <si>
    <t>Develop methods for communication between systems with different wavelengths, polarizations, modulations.</t>
  </si>
  <si>
    <r>
      <t>·</t>
    </r>
    <r>
      <rPr>
        <sz val="7"/>
        <color theme="1"/>
        <rFont val="Times New Roman"/>
        <family val="1"/>
      </rPr>
      <t xml:space="preserve">         </t>
    </r>
    <r>
      <rPr>
        <sz val="10"/>
        <color theme="1"/>
        <rFont val="Times New Roman"/>
        <family val="1"/>
      </rPr>
      <t>Devices are needed to translate and transmit photonic modulated information to a system with a different modulation scheme (i.e., Modulation Converters).</t>
    </r>
  </si>
  <si>
    <r>
      <t>·</t>
    </r>
    <r>
      <rPr>
        <sz val="7"/>
        <color theme="1"/>
        <rFont val="Times New Roman"/>
        <family val="1"/>
      </rPr>
      <t xml:space="preserve">         </t>
    </r>
    <r>
      <rPr>
        <sz val="10"/>
        <color theme="1"/>
        <rFont val="Times New Roman"/>
        <family val="1"/>
      </rPr>
      <t>Regenerate digital signals in the optical domain without returning to the electronic domain, a capability that is likely to require non-linear optical materials.</t>
    </r>
  </si>
  <si>
    <r>
      <t>·</t>
    </r>
    <r>
      <rPr>
        <sz val="7"/>
        <color theme="1"/>
        <rFont val="Times New Roman"/>
        <family val="1"/>
      </rPr>
      <t xml:space="preserve">         </t>
    </r>
    <r>
      <rPr>
        <sz val="10"/>
        <color theme="1"/>
        <rFont val="Times New Roman"/>
        <family val="1"/>
      </rPr>
      <t>Perform logic operations in the optical domain.</t>
    </r>
  </si>
  <si>
    <t>Table OSC5   Data Center Outside of Rack Requirements and Potential Solutions</t>
  </si>
  <si>
    <t>Table OSC6   Data Center Inside of Rack Requirements and Potential Solutions</t>
  </si>
  <si>
    <t>Table OSC7 Telecommunications Optical Interconnect Requirements</t>
  </si>
  <si>
    <t>Table OSC9    Free Space Optical Communication - Key Attribute Needs*</t>
  </si>
  <si>
    <t>Table OSC10   Fiber to X (FTTX) Requirements and Potential Solutions</t>
  </si>
  <si>
    <t>Table OSC11   Mobile Device Wireless Performance Requirements</t>
  </si>
  <si>
    <t xml:space="preserve">1 - Intel announced integrated CWDM4 shipments August, 2016 </t>
  </si>
  <si>
    <t>2 - Silicon photonics integrated into AOC may accelerate conversion to single mode with multiple wavelengths/fiber</t>
  </si>
  <si>
    <t>INDEX</t>
  </si>
  <si>
    <t>100Tb/s</t>
  </si>
  <si>
    <t>100 Tb/s</t>
  </si>
  <si>
    <t>250 Tb/s</t>
  </si>
  <si>
    <t>4,000 
(WDM-PONS)</t>
  </si>
  <si>
    <t>10,000 (WDM-PONS)</t>
  </si>
  <si>
    <t>Data Rate (Gbps)***</t>
  </si>
  <si>
    <t>*** Based on iNEMI &lt;200m POF requirements for Automobiles, Buildings, and Active Optical Cables</t>
  </si>
  <si>
    <t>Max Link Data Rate</t>
  </si>
  <si>
    <t>400Gbps</t>
  </si>
  <si>
    <t>1Tbps</t>
  </si>
  <si>
    <t>4Tbps</t>
  </si>
  <si>
    <t>Data Rate, Gbps</t>
  </si>
  <si>
    <t>Typical Download Rate Gbps</t>
  </si>
  <si>
    <t>Typical Upload Rate Gbps</t>
  </si>
  <si>
    <t>Data Rate/fiber (Gbit/s)</t>
  </si>
  <si>
    <t># Wavelengths [2]</t>
  </si>
  <si>
    <t>Number of Bits per symbol (HOM) [3]</t>
  </si>
  <si>
    <t>Laser Output Power (dBm) [4]</t>
  </si>
  <si>
    <t xml:space="preserve">Data Rate/ Lane[1] (Gbit/s) </t>
  </si>
  <si>
    <t>4.6-7</t>
  </si>
  <si>
    <t>Sensor Data Rate</t>
  </si>
  <si>
    <t>1080i</t>
  </si>
  <si>
    <t>1080p</t>
  </si>
  <si>
    <t>4K Video</t>
  </si>
  <si>
    <t>Fisheye</t>
  </si>
  <si>
    <t xml:space="preserve">LiDAR </t>
  </si>
  <si>
    <t>Horizontal Pixels</t>
  </si>
  <si>
    <t>Vertical Pixels</t>
  </si>
  <si>
    <t>Total Pixels</t>
  </si>
  <si>
    <t>Number of Colors</t>
  </si>
  <si>
    <t>bits/pixel</t>
  </si>
  <si>
    <t>Refresh cycles/s</t>
  </si>
  <si>
    <t>Data Rate (Gb/s)</t>
  </si>
  <si>
    <t>Table OSC18   Optical Interconnect Test Capability Requirements</t>
  </si>
  <si>
    <t>Table OSC15   IoT Wireless Performance Requirements (Battery)</t>
  </si>
  <si>
    <t>Table OSC14   Aerospace Optical Interconnect Requirements (Preliminary)</t>
  </si>
  <si>
    <t>Table OSC13   Automotive Optical Interconnect Requirements</t>
  </si>
  <si>
    <t xml:space="preserve">Table OSC15 </t>
  </si>
  <si>
    <t>Table OSC18</t>
  </si>
  <si>
    <t>[1] a lane is for a single data stream with no modulation in a fiber</t>
  </si>
  <si>
    <t>Data Rate/Link (Gb/Sec)</t>
  </si>
  <si>
    <t>Technologies Mapped to Applications</t>
  </si>
  <si>
    <t>Difficult Challenges</t>
  </si>
  <si>
    <t>Wavelength Division Multiplexing Module Performance Requirements</t>
  </si>
  <si>
    <t>Office and Factory LAN Requirements and Potential Solutions</t>
  </si>
  <si>
    <t>Free Space Optical Communication - Key Attribute Needs*</t>
  </si>
  <si>
    <t>Autonomous Vehicle Sensor Communication Data Rates</t>
  </si>
  <si>
    <t>IoT Wireless Performance Requirements (Battery)</t>
  </si>
  <si>
    <t>RF and Analog Mixed-Signal Bipolar Technology Requirements</t>
  </si>
  <si>
    <t>Group III-V Compound Semiconductor FET and Bipolar Transistors Technology Requirements</t>
  </si>
  <si>
    <t>Table OSC4   Wavelength Division Multiplexing Module Performance Requirements</t>
  </si>
  <si>
    <t>Table OSC8   Office and Factory LAN Requirements and Potential Solutions</t>
  </si>
  <si>
    <t>Table OSC16   RF and Analog Mixed-Signal Bipolar Technology Requirements</t>
  </si>
  <si>
    <r>
      <t>2</t>
    </r>
    <r>
      <rPr>
        <vertAlign val="superscript"/>
        <sz val="10"/>
        <rFont val="Arial"/>
        <family val="2"/>
      </rPr>
      <t>10</t>
    </r>
  </si>
  <si>
    <t>2</t>
  </si>
  <si>
    <t>5. Minimum 5G Data Rates</t>
  </si>
  <si>
    <t>6. Maximum  Unobstructed Cell Data Range</t>
  </si>
  <si>
    <t>7. Maximum range for 4G LTE</t>
  </si>
  <si>
    <t>8. Maximum range for 5G mmWave</t>
  </si>
  <si>
    <t>9. BlueTooth 5 enhanced range of 4X the basic range has a data rate of 1Mbps</t>
  </si>
  <si>
    <t>10. BlueTooth 5 double data rates only work at the basic range</t>
  </si>
  <si>
    <r>
      <t>Cellular Data Rate Gbps (Min.)</t>
    </r>
    <r>
      <rPr>
        <vertAlign val="superscript"/>
        <sz val="11"/>
        <rFont val="Arial"/>
        <family val="2"/>
      </rPr>
      <t>5</t>
    </r>
  </si>
  <si>
    <r>
      <t>Max. Cell Range</t>
    </r>
    <r>
      <rPr>
        <vertAlign val="superscript"/>
        <sz val="11"/>
        <rFont val="Arial"/>
        <family val="2"/>
      </rPr>
      <t>6</t>
    </r>
    <r>
      <rPr>
        <sz val="11"/>
        <rFont val="Arial"/>
        <family val="2"/>
      </rPr>
      <t xml:space="preserve"> (km)[unobstructed]</t>
    </r>
  </si>
  <si>
    <r>
      <t>35</t>
    </r>
    <r>
      <rPr>
        <vertAlign val="superscript"/>
        <sz val="10"/>
        <rFont val="Arial"/>
        <family val="2"/>
      </rPr>
      <t>7</t>
    </r>
    <r>
      <rPr>
        <sz val="10"/>
        <rFont val="Arial"/>
        <family val="2"/>
      </rPr>
      <t>/0.2-1</t>
    </r>
    <r>
      <rPr>
        <vertAlign val="superscript"/>
        <sz val="10"/>
        <rFont val="Arial"/>
        <family val="2"/>
      </rPr>
      <t>8</t>
    </r>
  </si>
  <si>
    <r>
      <t>400</t>
    </r>
    <r>
      <rPr>
        <vertAlign val="superscript"/>
        <sz val="10"/>
        <rFont val="Arial"/>
        <family val="2"/>
      </rPr>
      <t>9</t>
    </r>
    <r>
      <rPr>
        <sz val="10"/>
        <rFont val="Arial"/>
        <family val="2"/>
      </rPr>
      <t>/100</t>
    </r>
  </si>
  <si>
    <r>
      <t>40</t>
    </r>
    <r>
      <rPr>
        <vertAlign val="superscript"/>
        <sz val="10"/>
        <rFont val="Arial"/>
        <family val="2"/>
      </rPr>
      <t>9</t>
    </r>
    <r>
      <rPr>
        <sz val="10"/>
        <rFont val="Arial"/>
        <family val="2"/>
      </rPr>
      <t>/10</t>
    </r>
  </si>
  <si>
    <t>RF Bluetooth (2.45 GHz)</t>
  </si>
  <si>
    <t>RF GPS (1.22 GHz &amp; 1.575 GHz)</t>
  </si>
  <si>
    <t>Tera Hertz</t>
  </si>
  <si>
    <t>Imaging</t>
  </si>
  <si>
    <t>Proposed</t>
  </si>
  <si>
    <t>P</t>
  </si>
  <si>
    <t>Achieving high frequency, energy efficient  ADC/DAC technology compatible with CMOS processing.</t>
  </si>
  <si>
    <t>Components to meet 5G Performance Requirements.</t>
  </si>
  <si>
    <r>
      <rPr>
        <sz val="10"/>
        <color theme="1"/>
        <rFont val="Symbol"/>
        <family val="1"/>
        <charset val="2"/>
      </rPr>
      <t>·</t>
    </r>
    <r>
      <rPr>
        <sz val="10"/>
        <color theme="1"/>
        <rFont val="Times New Roman"/>
        <family val="1"/>
      </rPr>
      <t> </t>
    </r>
    <r>
      <rPr>
        <sz val="7"/>
        <color theme="1"/>
        <rFont val="Times New Roman"/>
        <family val="1"/>
      </rPr>
      <t xml:space="preserve">         </t>
    </r>
    <r>
      <rPr>
        <sz val="10"/>
        <color theme="1"/>
        <rFont val="Times New Roman"/>
        <family val="1"/>
      </rPr>
      <t>  Increasing energy efficiency of amplifiers while increasing operating frequency.</t>
    </r>
  </si>
  <si>
    <r>
      <rPr>
        <sz val="10"/>
        <color theme="1"/>
        <rFont val="Symbol"/>
        <family val="1"/>
        <charset val="2"/>
      </rPr>
      <t>·</t>
    </r>
    <r>
      <rPr>
        <sz val="7"/>
        <color theme="1"/>
        <rFont val="Times New Roman"/>
        <family val="1"/>
      </rPr>
      <t xml:space="preserve">         </t>
    </r>
    <r>
      <rPr>
        <sz val="10"/>
        <color theme="1"/>
        <rFont val="Times New Roman"/>
        <family val="1"/>
      </rPr>
      <t>Antennas to support multiple band communication in compact mobile devices.</t>
    </r>
  </si>
  <si>
    <r>
      <rPr>
        <sz val="10"/>
        <color theme="1"/>
        <rFont val="Symbol"/>
        <family val="1"/>
        <charset val="2"/>
      </rPr>
      <t>·</t>
    </r>
    <r>
      <rPr>
        <sz val="7"/>
        <color theme="1"/>
        <rFont val="Times New Roman"/>
        <family val="1"/>
      </rPr>
      <t>     </t>
    </r>
    <r>
      <rPr>
        <sz val="10"/>
        <color theme="1"/>
        <rFont val="Times New Roman"/>
        <family val="1"/>
      </rPr>
      <t>  High efficiency directional antennas are needed to increase range with low input power.</t>
    </r>
  </si>
  <si>
    <t>Integration of ASIC switches with optical I/O</t>
  </si>
  <si>
    <r>
      <t>·</t>
    </r>
    <r>
      <rPr>
        <sz val="7"/>
        <color theme="1"/>
        <rFont val="Times New Roman"/>
        <family val="1"/>
      </rPr>
      <t xml:space="preserve">         </t>
    </r>
    <r>
      <rPr>
        <sz val="10"/>
        <color theme="1"/>
        <rFont val="Times New Roman"/>
        <family val="1"/>
      </rPr>
      <t>Development of self aligning high density multi-fiber to package connectors with &lt;1dB loss.</t>
    </r>
  </si>
  <si>
    <r>
      <t>·</t>
    </r>
    <r>
      <rPr>
        <sz val="7"/>
        <color theme="1"/>
        <rFont val="Times New Roman"/>
        <family val="1"/>
      </rPr>
      <t xml:space="preserve">         </t>
    </r>
    <r>
      <rPr>
        <sz val="10"/>
        <color theme="1"/>
        <rFont val="Times New Roman"/>
        <family val="1"/>
      </rPr>
      <t>Integration of high density silicon photonics into the package with ASIC switch.</t>
    </r>
  </si>
  <si>
    <r>
      <t>·</t>
    </r>
    <r>
      <rPr>
        <sz val="7"/>
        <color theme="1"/>
        <rFont val="Times New Roman"/>
        <family val="1"/>
      </rPr>
      <t xml:space="preserve">         </t>
    </r>
    <r>
      <rPr>
        <sz val="10"/>
        <color theme="1"/>
        <rFont val="Times New Roman"/>
        <family val="1"/>
      </rPr>
      <t>Lasers integrated on silicon photonics could require high electrical power and have lifetime issues with the ASIC thermal generation.</t>
    </r>
  </si>
  <si>
    <r>
      <rPr>
        <sz val="10"/>
        <rFont val="Symbol"/>
        <family val="1"/>
        <charset val="2"/>
      </rPr>
      <t>·</t>
    </r>
    <r>
      <rPr>
        <b/>
        <sz val="16"/>
        <rFont val="Times New Roman"/>
        <family val="1"/>
      </rPr>
      <t>  </t>
    </r>
    <r>
      <rPr>
        <sz val="10"/>
        <rFont val="Times New Roman"/>
        <family val="1"/>
      </rPr>
      <t>Having the laser separate from the ASIC package requires additional fiber connections and optical routing within the package.</t>
    </r>
  </si>
  <si>
    <t>Agreeing on standards for silicon photonic form factor and interfaces.</t>
  </si>
  <si>
    <r>
      <t>·</t>
    </r>
    <r>
      <rPr>
        <sz val="7"/>
        <color theme="1"/>
        <rFont val="Times New Roman"/>
        <family val="1"/>
      </rPr>
      <t xml:space="preserve">         </t>
    </r>
    <r>
      <rPr>
        <sz val="10"/>
        <color theme="1"/>
        <rFont val="Times New Roman"/>
        <family val="1"/>
      </rPr>
      <t xml:space="preserve"> Multiple manufacturers are developing competing solutions. Multiple manufacturers are developing competing solutions.</t>
    </r>
  </si>
  <si>
    <r>
      <t>·</t>
    </r>
    <r>
      <rPr>
        <sz val="7"/>
        <color theme="1"/>
        <rFont val="Times New Roman"/>
        <family val="1"/>
      </rPr>
      <t xml:space="preserve">         </t>
    </r>
    <r>
      <rPr>
        <sz val="10"/>
        <color theme="1"/>
        <rFont val="Times New Roman"/>
        <family val="1"/>
      </rPr>
      <t xml:space="preserve"> Technology development is expensive.</t>
    </r>
  </si>
  <si>
    <r>
      <t>·</t>
    </r>
    <r>
      <rPr>
        <sz val="7"/>
        <color theme="1"/>
        <rFont val="Times New Roman"/>
        <family val="1"/>
      </rPr>
      <t>        </t>
    </r>
    <r>
      <rPr>
        <sz val="10"/>
        <color theme="1"/>
        <rFont val="Times New Roman"/>
        <family val="1"/>
      </rPr>
      <t>The market is small, so little incentive for competitors to develop standards.</t>
    </r>
  </si>
  <si>
    <t>Near-Term Challenges: 2019–2026</t>
  </si>
  <si>
    <t>Long-Term Challenges: 2027–2034</t>
  </si>
  <si>
    <r>
      <t>·</t>
    </r>
    <r>
      <rPr>
        <sz val="10"/>
        <color theme="1"/>
        <rFont val="Times New Roman"/>
        <family val="1"/>
      </rPr>
      <t>         White noise is expected to be 30–36 dB higher than 4G, so circuits are needed to cancel the noise.</t>
    </r>
  </si>
  <si>
    <r>
      <t xml:space="preserve">·         </t>
    </r>
    <r>
      <rPr>
        <sz val="10"/>
        <color theme="1"/>
        <rFont val="Times New Roman"/>
        <family val="1"/>
      </rPr>
      <t>High density of RF signals are expected to interfere with mmWave communication, so circuits are needed to cancel these signals.</t>
    </r>
  </si>
  <si>
    <r>
      <t>·</t>
    </r>
    <r>
      <rPr>
        <sz val="7"/>
        <color theme="1"/>
        <rFont val="Times New Roman"/>
        <family val="1"/>
      </rPr>
      <t>        </t>
    </r>
    <r>
      <rPr>
        <sz val="10"/>
        <color theme="1"/>
        <rFont val="Times New Roman"/>
        <family val="1"/>
      </rPr>
      <t>This may require use of noise phase resonators (e.g. photonic resonators) with multiple clocks.</t>
    </r>
  </si>
  <si>
    <t>Increasing the density of silicon photonics to reduce cost while reducing power consumption</t>
  </si>
  <si>
    <r>
      <t>·</t>
    </r>
    <r>
      <rPr>
        <sz val="7"/>
        <color theme="1"/>
        <rFont val="Times New Roman"/>
        <family val="1"/>
      </rPr>
      <t xml:space="preserve">         </t>
    </r>
    <r>
      <rPr>
        <sz val="10"/>
        <color theme="1"/>
        <rFont val="Times New Roman"/>
        <family val="1"/>
      </rPr>
      <t>Optical devices are often linear or planar yet much could be done, especially to reduce size, utilizing the 3rd dimension.</t>
    </r>
  </si>
  <si>
    <r>
      <t>·</t>
    </r>
    <r>
      <rPr>
        <sz val="7"/>
        <color theme="1"/>
        <rFont val="Times New Roman"/>
        <family val="1"/>
      </rPr>
      <t>        </t>
    </r>
    <r>
      <rPr>
        <sz val="10"/>
        <color theme="1"/>
        <rFont val="Times New Roman"/>
        <family val="1"/>
      </rPr>
      <t>Developing low power higher efficiency lasers and modulators requires new technology.</t>
    </r>
  </si>
  <si>
    <r>
      <t>·</t>
    </r>
    <r>
      <rPr>
        <sz val="7"/>
        <color theme="1"/>
        <rFont val="Times New Roman"/>
        <family val="1"/>
      </rPr>
      <t>       </t>
    </r>
    <r>
      <rPr>
        <sz val="10"/>
        <color theme="1"/>
        <rFont val="Times New Roman"/>
        <family val="1"/>
      </rPr>
      <t> Technology is needed to up or down shift photons to different wavelengths.</t>
    </r>
  </si>
  <si>
    <r>
      <t>·</t>
    </r>
    <r>
      <rPr>
        <sz val="7"/>
        <color theme="1"/>
        <rFont val="Times New Roman"/>
        <family val="1"/>
      </rPr>
      <t>        </t>
    </r>
    <r>
      <rPr>
        <sz val="10"/>
        <color theme="1"/>
        <rFont val="Times New Roman"/>
        <family val="1"/>
      </rPr>
      <t>Technology is needed to change polarization of light when entering a different system.</t>
    </r>
  </si>
  <si>
    <r>
      <t xml:space="preserve">·       </t>
    </r>
    <r>
      <rPr>
        <sz val="10"/>
        <color theme="1"/>
        <rFont val="Times New Roman"/>
        <family val="1"/>
      </rPr>
      <t>Switches must arbitrate between conflicting routing request which adds latency.</t>
    </r>
  </si>
  <si>
    <r>
      <t>·</t>
    </r>
    <r>
      <rPr>
        <sz val="7"/>
        <color theme="1"/>
        <rFont val="Times New Roman"/>
        <family val="1"/>
      </rPr>
      <t xml:space="preserve">         </t>
    </r>
    <r>
      <rPr>
        <sz val="10"/>
        <color theme="1"/>
        <rFont val="Times New Roman"/>
        <family val="1"/>
      </rPr>
      <t xml:space="preserve">Signals from the CPU must be serialized, converted to photons, and (photons converted to electrical be routed then converted back to photons multiple times). </t>
    </r>
  </si>
  <si>
    <r>
      <t>·</t>
    </r>
    <r>
      <rPr>
        <sz val="10"/>
        <color theme="1"/>
        <rFont val="Times New Roman"/>
        <family val="1"/>
      </rPr>
      <t>       Identify a strategy for reliable O/I with point to point connectivity.</t>
    </r>
  </si>
  <si>
    <r>
      <t>·</t>
    </r>
    <r>
      <rPr>
        <sz val="7"/>
        <color theme="1"/>
        <rFont val="Times New Roman"/>
        <family val="1"/>
      </rPr>
      <t xml:space="preserve">         </t>
    </r>
    <r>
      <rPr>
        <sz val="10"/>
        <color theme="1"/>
        <rFont val="Times New Roman"/>
        <family val="1"/>
      </rPr>
      <t>May need a hybrid switch for small packet vs. large file messages.</t>
    </r>
  </si>
  <si>
    <r>
      <t>·</t>
    </r>
    <r>
      <rPr>
        <sz val="9"/>
        <color theme="1"/>
        <rFont val="Times New Roman"/>
        <family val="1"/>
      </rPr>
      <t>       </t>
    </r>
    <r>
      <rPr>
        <sz val="10"/>
        <color theme="1"/>
        <rFont val="Times New Roman"/>
        <family val="1"/>
      </rPr>
      <t> Compact low-cost reliable parallel optical connector SMF-to-silicon-photonic-circuits, with large number of fibers (&gt;16)</t>
    </r>
  </si>
  <si>
    <t>-3 dbm</t>
  </si>
  <si>
    <t># wavelengths/ fiber</t>
  </si>
  <si>
    <t>4</t>
  </si>
  <si>
    <t>*Based on iNEMI 2019 Roadmap Optoelectronics TWG Chapter</t>
  </si>
  <si>
    <t>5G Maximum Data Rate (Gbps)</t>
  </si>
  <si>
    <t>mmWave Freqency 
(~38 GHz)</t>
  </si>
  <si>
    <t>mmWave Freqency 
(~72 GHz)</t>
  </si>
  <si>
    <r>
      <t>·</t>
    </r>
    <r>
      <rPr>
        <sz val="7"/>
        <color theme="1"/>
        <rFont val="Times New Roman"/>
        <family val="1"/>
      </rPr>
      <t xml:space="preserve">         </t>
    </r>
    <r>
      <rPr>
        <sz val="10"/>
        <color theme="1"/>
        <rFont val="Times New Roman"/>
        <family val="1"/>
      </rPr>
      <t>ADC efficiency degrades at sample rates above 50G samples/s (200Gb/s).</t>
    </r>
  </si>
  <si>
    <r>
      <t>·</t>
    </r>
    <r>
      <rPr>
        <sz val="7"/>
        <color theme="1"/>
        <rFont val="Times New Roman"/>
        <family val="1"/>
      </rPr>
      <t xml:space="preserve">         </t>
    </r>
    <r>
      <rPr>
        <sz val="10"/>
        <color theme="1"/>
        <rFont val="Times New Roman"/>
        <family val="1"/>
      </rPr>
      <t>Identifying an energy efficient communication architecture and protocol.</t>
    </r>
  </si>
  <si>
    <t>Increasing energy efficiency of communication above 10 Gbps for 6G.</t>
  </si>
  <si>
    <t>Reducing latency of communication between CPUs and memory or other CPUs in data centers.</t>
  </si>
  <si>
    <r>
      <t>Cellular Data Rate Gbps (Max.)</t>
    </r>
    <r>
      <rPr>
        <vertAlign val="superscript"/>
        <sz val="11"/>
        <rFont val="Arial"/>
        <family val="2"/>
      </rPr>
      <t>6</t>
    </r>
  </si>
  <si>
    <t>2020 Outside System Connectivity Tables</t>
  </si>
  <si>
    <t>Table OSC17   Group III-V Compound Semiconductor FET and Bipolar Transistors Technology Requirements</t>
  </si>
  <si>
    <r>
      <rPr>
        <sz val="10"/>
        <color theme="1"/>
        <rFont val="Symbol"/>
        <family val="1"/>
        <charset val="2"/>
      </rPr>
      <t>·</t>
    </r>
    <r>
      <rPr>
        <sz val="10"/>
        <color theme="1"/>
        <rFont val="Times New Roman"/>
        <family val="1"/>
      </rPr>
      <t xml:space="preserve">        Uncertain whether 3D package or 3D hetero monolithic integration can provide a cost effective solution.</t>
    </r>
  </si>
  <si>
    <r>
      <rPr>
        <sz val="10"/>
        <color theme="1"/>
        <rFont val="Symbol"/>
        <family val="1"/>
        <charset val="2"/>
      </rPr>
      <t>·</t>
    </r>
    <r>
      <rPr>
        <sz val="10"/>
        <color theme="1"/>
        <rFont val="Times New Roman"/>
        <family val="1"/>
      </rPr>
      <t xml:space="preserve">     Communication losses between components in planar thin film MCMs may be too high at &gt;0.1 THz frequencies (&lt;1dB).  </t>
    </r>
  </si>
  <si>
    <r>
      <rPr>
        <sz val="10"/>
        <color theme="1"/>
        <rFont val="Symbol"/>
        <family val="1"/>
        <charset val="2"/>
      </rPr>
      <t>·</t>
    </r>
    <r>
      <rPr>
        <sz val="7"/>
        <color theme="1"/>
        <rFont val="Times New Roman"/>
        <family val="1"/>
      </rPr>
      <t xml:space="preserve">       </t>
    </r>
    <r>
      <rPr>
        <sz val="10"/>
        <color theme="1"/>
        <rFont val="Times New Roman"/>
        <family val="1"/>
      </rPr>
      <t>Developing energy efficient components to support high data rate communication for 6G</t>
    </r>
  </si>
  <si>
    <t>Reducing signal losses for 6G+ communication between components in mobile RF devices</t>
  </si>
  <si>
    <t>Nanowire VCSEL</t>
  </si>
  <si>
    <t>Edge Emitter</t>
  </si>
  <si>
    <t>Electroabsorption Modulators</t>
  </si>
  <si>
    <t xml:space="preserve">Electro Absorption (EOA)  </t>
  </si>
  <si>
    <t>© 2021 IEEE. Personal use of this material is permitted. Permission from IEEE must be obtained for all other uses, in any current or future media, including reprinting/republishing this material for advertising or promotional purposes, creating new collective works, for resale or redistribution to servers or lists, or reuse of any copyrighted component of this work in other works.</t>
  </si>
  <si>
    <t>Table OSC3  Difficult Challenges</t>
  </si>
  <si>
    <t>Table OSC12   Autonomous Vehicle Sensor Communication Requirements</t>
  </si>
  <si>
    <t>[1] feasibility assuming integration on Si-photonics : control of dense WDM over a broad range of temperature is challenging with Si</t>
  </si>
  <si>
    <t>Single Mode/Edge Emitter</t>
  </si>
  <si>
    <r>
      <rPr>
        <vertAlign val="superscript"/>
        <sz val="11"/>
        <color theme="1"/>
        <rFont val="Arial"/>
        <family val="2"/>
      </rPr>
      <t>1</t>
    </r>
    <r>
      <rPr>
        <sz val="11"/>
        <color theme="1"/>
        <rFont val="Arial"/>
        <family val="2"/>
      </rPr>
      <t xml:space="preserve"> Industry consensus is that data communication will be bypassing the backplane and moving directly to the card or package</t>
    </r>
  </si>
  <si>
    <t>Fiber to Wi-Fi</t>
  </si>
  <si>
    <t>Transceiver Power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</si>
</sst>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0.00_ "/>
    <numFmt numFmtId="166" formatCode="0.000"/>
  </numFmts>
  <fonts count="91" x14ac:knownFonts="1">
    <font>
      <sz val="11"/>
      <color theme="1"/>
      <name val="Calibri"/>
      <family val="2"/>
      <scheme val="minor"/>
    </font>
    <font>
      <sz val="10"/>
      <name val="Arial"/>
      <family val="2"/>
    </font>
    <font>
      <b/>
      <sz val="10"/>
      <name val="Arial"/>
      <family val="2"/>
    </font>
    <font>
      <sz val="11"/>
      <color indexed="8"/>
      <name val="Calibri"/>
      <family val="2"/>
    </font>
    <font>
      <i/>
      <sz val="8"/>
      <name val="Times New Roman"/>
      <family val="1"/>
    </font>
    <font>
      <sz val="11"/>
      <color theme="0"/>
      <name val="Calibri"/>
      <family val="2"/>
      <scheme val="minor"/>
    </font>
    <font>
      <b/>
      <sz val="12"/>
      <name val="Arial"/>
      <family val="2"/>
    </font>
    <font>
      <sz val="11"/>
      <color rgb="FF006100"/>
      <name val="Calibri"/>
      <family val="2"/>
      <scheme val="minor"/>
    </font>
    <font>
      <sz val="12"/>
      <name val="Arial"/>
      <family val="2"/>
    </font>
    <font>
      <sz val="11"/>
      <name val="Arial"/>
      <family val="2"/>
    </font>
    <font>
      <sz val="11"/>
      <color theme="1"/>
      <name val="Arial"/>
      <family val="2"/>
    </font>
    <font>
      <sz val="10"/>
      <color rgb="FF000000"/>
      <name val="Arial"/>
      <family val="2"/>
    </font>
    <font>
      <b/>
      <sz val="11"/>
      <color theme="1"/>
      <name val="Calibri"/>
      <family val="2"/>
      <scheme val="minor"/>
    </font>
    <font>
      <i/>
      <sz val="12"/>
      <color theme="1"/>
      <name val="Arial"/>
      <family val="2"/>
    </font>
    <font>
      <b/>
      <i/>
      <sz val="8"/>
      <name val="Times New Roman"/>
      <family val="1"/>
    </font>
    <font>
      <sz val="11"/>
      <color theme="0"/>
      <name val="Arial"/>
      <family val="2"/>
    </font>
    <font>
      <i/>
      <sz val="11"/>
      <color theme="1"/>
      <name val="Arial"/>
      <family val="2"/>
    </font>
    <font>
      <b/>
      <sz val="11"/>
      <color theme="1"/>
      <name val="Arial"/>
      <family val="2"/>
    </font>
    <font>
      <sz val="10"/>
      <color theme="1"/>
      <name val="Arial"/>
      <family val="2"/>
    </font>
    <font>
      <sz val="10"/>
      <name val="Times New Roman"/>
      <family val="1"/>
    </font>
    <font>
      <i/>
      <sz val="8"/>
      <color indexed="8"/>
      <name val="Times New Roman"/>
      <family val="1"/>
    </font>
    <font>
      <sz val="8"/>
      <color indexed="8"/>
      <name val="Times New Roman"/>
      <family val="1"/>
    </font>
    <font>
      <b/>
      <sz val="8"/>
      <name val="Arial"/>
      <family val="2"/>
    </font>
    <font>
      <b/>
      <sz val="8"/>
      <color indexed="9"/>
      <name val="Arial"/>
      <family val="2"/>
    </font>
    <font>
      <sz val="9"/>
      <name val="Arial"/>
      <family val="2"/>
    </font>
    <font>
      <sz val="8"/>
      <name val="Times New Roman"/>
      <family val="1"/>
    </font>
    <font>
      <sz val="8"/>
      <name val="Arial"/>
      <family val="2"/>
    </font>
    <font>
      <b/>
      <sz val="8"/>
      <color indexed="8"/>
      <name val="Arial"/>
      <family val="2"/>
    </font>
    <font>
      <b/>
      <i/>
      <sz val="8"/>
      <color indexed="8"/>
      <name val="Times New Roman"/>
      <family val="1"/>
    </font>
    <font>
      <b/>
      <sz val="8"/>
      <color indexed="10"/>
      <name val="Arial"/>
      <family val="2"/>
    </font>
    <font>
      <vertAlign val="subscript"/>
      <sz val="10"/>
      <color indexed="8"/>
      <name val="Times New Roman"/>
      <family val="1"/>
    </font>
    <font>
      <sz val="9"/>
      <color indexed="8"/>
      <name val="Times New Roman"/>
      <family val="1"/>
    </font>
    <font>
      <b/>
      <sz val="8"/>
      <color indexed="12"/>
      <name val="Arial"/>
      <family val="2"/>
    </font>
    <font>
      <vertAlign val="subscript"/>
      <sz val="10"/>
      <name val="Times New Roman"/>
      <family val="1"/>
    </font>
    <font>
      <vertAlign val="subscript"/>
      <sz val="8"/>
      <name val="Times New Roman"/>
      <family val="1"/>
    </font>
    <font>
      <i/>
      <sz val="9"/>
      <name val="Times New Roman"/>
      <family val="1"/>
    </font>
    <font>
      <b/>
      <sz val="8"/>
      <color theme="0"/>
      <name val="Arial"/>
      <family val="2"/>
    </font>
    <font>
      <sz val="8"/>
      <color theme="0"/>
      <name val="Arial"/>
      <family val="2"/>
    </font>
    <font>
      <b/>
      <sz val="8"/>
      <color rgb="FFFF0000"/>
      <name val="Times New Roman"/>
      <family val="1"/>
    </font>
    <font>
      <b/>
      <sz val="9"/>
      <name val="Arial"/>
      <family val="2"/>
    </font>
    <font>
      <b/>
      <sz val="8"/>
      <color rgb="FF0033CC"/>
      <name val="Arial"/>
      <family val="2"/>
    </font>
    <font>
      <vertAlign val="superscript"/>
      <sz val="10"/>
      <color indexed="8"/>
      <name val="Times New Roman"/>
      <family val="1"/>
    </font>
    <font>
      <sz val="8"/>
      <color rgb="FF0033CC"/>
      <name val="Times New Roman"/>
      <family val="1"/>
    </font>
    <font>
      <vertAlign val="subscript"/>
      <sz val="8"/>
      <color rgb="FF0033CC"/>
      <name val="Times New Roman"/>
      <family val="1"/>
    </font>
    <font>
      <b/>
      <sz val="8"/>
      <name val="Times New Roman"/>
      <family val="1"/>
    </font>
    <font>
      <b/>
      <sz val="8"/>
      <color indexed="9"/>
      <name val="Times New Roman"/>
      <family val="1"/>
    </font>
    <font>
      <i/>
      <sz val="11"/>
      <color indexed="8"/>
      <name val="Times New Roman"/>
      <family val="1"/>
    </font>
    <font>
      <b/>
      <i/>
      <sz val="8"/>
      <name val="Arial"/>
      <family val="2"/>
    </font>
    <font>
      <vertAlign val="subscript"/>
      <sz val="8"/>
      <color indexed="8"/>
      <name val="Times New Roman"/>
      <family val="1"/>
    </font>
    <font>
      <vertAlign val="superscript"/>
      <sz val="8"/>
      <color indexed="8"/>
      <name val="Times New Roman"/>
      <family val="1"/>
    </font>
    <font>
      <sz val="8"/>
      <color indexed="8"/>
      <name val="Symbol"/>
      <family val="1"/>
      <charset val="2"/>
    </font>
    <font>
      <b/>
      <sz val="8"/>
      <color theme="1"/>
      <name val="Arial"/>
      <family val="2"/>
    </font>
    <font>
      <sz val="8"/>
      <color rgb="FFFF0000"/>
      <name val="Times New Roman"/>
      <family val="1"/>
    </font>
    <font>
      <b/>
      <sz val="10"/>
      <name val="Wingdings 2"/>
      <family val="1"/>
      <charset val="2"/>
    </font>
    <font>
      <b/>
      <sz val="14"/>
      <color theme="1"/>
      <name val="Calibri"/>
      <family val="2"/>
      <scheme val="minor"/>
    </font>
    <font>
      <vertAlign val="superscript"/>
      <sz val="11"/>
      <color theme="1"/>
      <name val="Arial"/>
      <family val="2"/>
    </font>
    <font>
      <vertAlign val="superscript"/>
      <sz val="11"/>
      <name val="Arial"/>
      <family val="2"/>
    </font>
    <font>
      <b/>
      <sz val="11"/>
      <color rgb="FFFF0000"/>
      <name val="Calibri"/>
      <family val="2"/>
      <scheme val="minor"/>
    </font>
    <font>
      <b/>
      <sz val="10"/>
      <color rgb="FFFF0000"/>
      <name val="Arial"/>
      <family val="2"/>
    </font>
    <font>
      <b/>
      <sz val="10"/>
      <color rgb="FF000000"/>
      <name val="Arial"/>
      <family val="2"/>
    </font>
    <font>
      <vertAlign val="superscript"/>
      <sz val="10"/>
      <name val="Arial"/>
      <family val="2"/>
    </font>
    <font>
      <sz val="11"/>
      <color theme="1"/>
      <name val="Calibri"/>
      <family val="2"/>
      <scheme val="minor"/>
    </font>
    <font>
      <b/>
      <sz val="11"/>
      <color theme="0"/>
      <name val="Arial"/>
      <family val="2"/>
    </font>
    <font>
      <b/>
      <sz val="11"/>
      <name val="Arial"/>
      <family val="2"/>
    </font>
    <font>
      <sz val="8"/>
      <color theme="1"/>
      <name val="Arial"/>
      <family val="2"/>
    </font>
    <font>
      <i/>
      <sz val="11"/>
      <color theme="0"/>
      <name val="Arial"/>
      <family val="2"/>
    </font>
    <font>
      <b/>
      <sz val="10"/>
      <color theme="1"/>
      <name val="Arial"/>
      <family val="2"/>
    </font>
    <font>
      <sz val="8"/>
      <color theme="1"/>
      <name val="Calibri"/>
      <family val="2"/>
      <scheme val="minor"/>
    </font>
    <font>
      <sz val="10"/>
      <color theme="1"/>
      <name val="Calibri"/>
      <family val="2"/>
      <scheme val="minor"/>
    </font>
    <font>
      <vertAlign val="superscript"/>
      <sz val="11"/>
      <color rgb="FF000000"/>
      <name val="Arial"/>
      <family val="2"/>
    </font>
    <font>
      <sz val="11"/>
      <color rgb="FF000000"/>
      <name val="Arial"/>
      <family val="2"/>
    </font>
    <font>
      <b/>
      <i/>
      <sz val="10"/>
      <name val="Times New Roman"/>
      <family val="1"/>
    </font>
    <font>
      <sz val="10"/>
      <color theme="1"/>
      <name val="Times New Roman"/>
      <family val="1"/>
    </font>
    <font>
      <b/>
      <i/>
      <sz val="10"/>
      <color theme="1"/>
      <name val="Times New Roman"/>
      <family val="1"/>
    </font>
    <font>
      <vertAlign val="superscript"/>
      <sz val="10"/>
      <color theme="1"/>
      <name val="Times New Roman"/>
      <family val="1"/>
    </font>
    <font>
      <sz val="8"/>
      <color theme="1"/>
      <name val="Times New Roman"/>
      <family val="1"/>
    </font>
    <font>
      <b/>
      <i/>
      <sz val="8"/>
      <color theme="1"/>
      <name val="Times New Roman"/>
      <family val="1"/>
    </font>
    <font>
      <i/>
      <sz val="11"/>
      <color indexed="8"/>
      <name val="Arial"/>
      <family val="2"/>
    </font>
    <font>
      <i/>
      <sz val="10"/>
      <color theme="1"/>
      <name val="Arial"/>
      <family val="2"/>
    </font>
    <font>
      <i/>
      <sz val="10"/>
      <color theme="1"/>
      <name val="Times New Roman"/>
      <family val="1"/>
    </font>
    <font>
      <sz val="10"/>
      <color theme="1"/>
      <name val="Symbol"/>
      <family val="1"/>
      <charset val="2"/>
    </font>
    <font>
      <sz val="7"/>
      <color theme="1"/>
      <name val="Times New Roman"/>
      <family val="1"/>
    </font>
    <font>
      <b/>
      <sz val="10"/>
      <color theme="0"/>
      <name val="Arial"/>
      <family val="2"/>
    </font>
    <font>
      <u/>
      <sz val="11"/>
      <color theme="10"/>
      <name val="Calibri"/>
      <family val="2"/>
      <scheme val="minor"/>
    </font>
    <font>
      <b/>
      <sz val="9"/>
      <color theme="0"/>
      <name val="Arial"/>
      <family val="2"/>
    </font>
    <font>
      <sz val="10"/>
      <color theme="0"/>
      <name val="Arial"/>
      <family val="2"/>
    </font>
    <font>
      <sz val="11"/>
      <name val="Times New Roman"/>
      <family val="1"/>
    </font>
    <font>
      <b/>
      <sz val="16"/>
      <name val="Times New Roman"/>
      <family val="1"/>
    </font>
    <font>
      <sz val="10"/>
      <name val="Symbol"/>
      <family val="1"/>
      <charset val="2"/>
    </font>
    <font>
      <sz val="9"/>
      <color theme="1"/>
      <name val="Times New Roman"/>
      <family val="1"/>
    </font>
    <font>
      <sz val="9"/>
      <color theme="1"/>
      <name val="Symbol"/>
      <family val="1"/>
      <charset val="2"/>
    </font>
  </fonts>
  <fills count="41">
    <fill>
      <patternFill patternType="none"/>
    </fill>
    <fill>
      <patternFill patternType="gray125"/>
    </fill>
    <fill>
      <patternFill patternType="solid">
        <fgColor theme="4" tint="0.79998168889431442"/>
        <bgColor indexed="64"/>
      </patternFill>
    </fill>
    <fill>
      <patternFill patternType="solid">
        <fgColor indexed="13"/>
        <bgColor indexed="64"/>
      </patternFill>
    </fill>
    <fill>
      <patternFill patternType="solid">
        <fgColor indexed="1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1"/>
        <bgColor indexed="64"/>
      </patternFill>
    </fill>
    <fill>
      <patternFill patternType="lightUp"/>
    </fill>
    <fill>
      <patternFill patternType="solid">
        <fgColor theme="3" tint="0.79998168889431442"/>
        <bgColor indexed="64"/>
      </patternFill>
    </fill>
    <fill>
      <patternFill patternType="solid">
        <fgColor rgb="FFC6EFCE"/>
      </patternFill>
    </fill>
    <fill>
      <patternFill patternType="solid">
        <fgColor theme="4"/>
      </patternFill>
    </fill>
    <fill>
      <patternFill patternType="solid">
        <fgColor theme="0"/>
        <bgColor indexed="64"/>
      </patternFill>
    </fill>
    <fill>
      <patternFill patternType="darkHorizontal">
        <fgColor indexed="51"/>
        <bgColor indexed="43"/>
      </patternFill>
    </fill>
    <fill>
      <patternFill patternType="solid">
        <fgColor indexed="15"/>
        <bgColor indexed="64"/>
      </patternFill>
    </fill>
    <fill>
      <patternFill patternType="solid">
        <fgColor indexed="47"/>
        <bgColor indexed="64"/>
      </patternFill>
    </fill>
    <fill>
      <patternFill patternType="solid">
        <fgColor indexed="9"/>
        <bgColor indexed="27"/>
      </patternFill>
    </fill>
    <fill>
      <patternFill patternType="solid">
        <fgColor indexed="9"/>
        <bgColor indexed="64"/>
      </patternFill>
    </fill>
    <fill>
      <patternFill patternType="solid">
        <fgColor indexed="13"/>
        <bgColor indexed="34"/>
      </patternFill>
    </fill>
    <fill>
      <patternFill patternType="solid">
        <fgColor indexed="9"/>
        <bgColor indexed="34"/>
      </patternFill>
    </fill>
    <fill>
      <patternFill patternType="solid">
        <fgColor indexed="10"/>
        <bgColor indexed="34"/>
      </patternFill>
    </fill>
    <fill>
      <patternFill patternType="solid">
        <fgColor indexed="10"/>
        <bgColor indexed="60"/>
      </patternFill>
    </fill>
    <fill>
      <patternFill patternType="solid">
        <fgColor rgb="FFFFFF00"/>
        <bgColor indexed="34"/>
      </patternFill>
    </fill>
    <fill>
      <patternFill patternType="solid">
        <fgColor rgb="FFFFCC99"/>
        <bgColor indexed="64"/>
      </patternFill>
    </fill>
    <fill>
      <patternFill patternType="solid">
        <fgColor rgb="FFFCF305"/>
        <bgColor indexed="64"/>
      </patternFill>
    </fill>
    <fill>
      <patternFill patternType="solid">
        <fgColor rgb="FFDD0806"/>
        <bgColor indexed="64"/>
      </patternFill>
    </fill>
    <fill>
      <patternFill patternType="solid">
        <fgColor theme="4" tint="0.59996337778862885"/>
        <bgColor indexed="64"/>
      </patternFill>
    </fill>
    <fill>
      <patternFill patternType="solid">
        <fgColor rgb="FFFFFFFF"/>
        <bgColor indexed="64"/>
      </patternFill>
    </fill>
    <fill>
      <patternFill patternType="lightUp">
        <bgColor theme="0"/>
      </patternFill>
    </fill>
    <fill>
      <patternFill patternType="lightUp">
        <bgColor auto="1"/>
      </patternFill>
    </fill>
    <fill>
      <patternFill patternType="solid">
        <fgColor theme="3" tint="0.599963377788628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D9D9D9"/>
        <bgColor indexed="64"/>
      </patternFill>
    </fill>
    <fill>
      <patternFill patternType="solid">
        <fgColor rgb="FFFF0000"/>
        <bgColor indexed="60"/>
      </patternFill>
    </fill>
    <fill>
      <patternFill patternType="solid">
        <fgColor rgb="FFFF0000"/>
        <bgColor indexed="34"/>
      </patternFill>
    </fill>
    <fill>
      <patternFill patternType="lightUp">
        <bgColor rgb="FFFFFF00"/>
      </patternFill>
    </fill>
    <fill>
      <patternFill patternType="lightUp">
        <bgColor rgb="FFFF0000"/>
      </patternFill>
    </fill>
  </fills>
  <borders count="10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right style="medium">
        <color indexed="64"/>
      </right>
      <top/>
      <bottom/>
      <diagonal/>
    </border>
    <border>
      <left style="thin">
        <color auto="1"/>
      </left>
      <right style="thin">
        <color auto="1"/>
      </right>
      <top/>
      <bottom/>
      <diagonal/>
    </border>
    <border>
      <left/>
      <right/>
      <top style="thin">
        <color auto="1"/>
      </top>
      <bottom style="thin">
        <color auto="1"/>
      </bottom>
      <diagonal/>
    </border>
    <border>
      <left style="medium">
        <color auto="1"/>
      </left>
      <right style="thin">
        <color auto="1"/>
      </right>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style="thin">
        <color indexed="64"/>
      </right>
      <top/>
      <bottom style="thin">
        <color indexed="64"/>
      </bottom>
      <diagonal/>
    </border>
    <border>
      <left style="thin">
        <color indexed="63"/>
      </left>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auto="1"/>
      </top>
      <bottom style="thin">
        <color auto="1"/>
      </bottom>
      <diagonal/>
    </border>
    <border>
      <left style="thin">
        <color indexed="63"/>
      </left>
      <right/>
      <top style="thin">
        <color auto="1"/>
      </top>
      <bottom style="thin">
        <color auto="1"/>
      </bottom>
      <diagonal/>
    </border>
    <border>
      <left style="thin">
        <color indexed="63"/>
      </left>
      <right style="thin">
        <color auto="1"/>
      </right>
      <top style="thin">
        <color auto="1"/>
      </top>
      <bottom style="thin">
        <color auto="1"/>
      </bottom>
      <diagonal/>
    </border>
    <border>
      <left style="thin">
        <color indexed="63"/>
      </left>
      <right style="thin">
        <color indexed="63"/>
      </right>
      <top/>
      <bottom/>
      <diagonal/>
    </border>
    <border>
      <left style="thin">
        <color indexed="63"/>
      </left>
      <right/>
      <top/>
      <bottom/>
      <diagonal/>
    </border>
    <border>
      <left style="thin">
        <color indexed="63"/>
      </left>
      <right/>
      <top style="thin">
        <color indexed="63"/>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auto="1"/>
      </bottom>
      <diagonal/>
    </border>
    <border>
      <left style="medium">
        <color auto="1"/>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thin">
        <color indexed="64"/>
      </left>
      <right/>
      <top/>
      <bottom/>
      <diagonal/>
    </border>
    <border>
      <left/>
      <right style="medium">
        <color auto="1"/>
      </right>
      <top style="thin">
        <color auto="1"/>
      </top>
      <bottom style="medium">
        <color auto="1"/>
      </bottom>
      <diagonal/>
    </border>
    <border>
      <left/>
      <right style="medium">
        <color indexed="64"/>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thin">
        <color auto="1"/>
      </left>
      <right style="medium">
        <color auto="1"/>
      </right>
      <top/>
      <bottom style="thin">
        <color auto="1"/>
      </bottom>
      <diagonal/>
    </border>
    <border>
      <left style="thin">
        <color auto="1"/>
      </left>
      <right style="medium">
        <color indexed="64"/>
      </right>
      <top/>
      <bottom/>
      <diagonal/>
    </border>
    <border>
      <left style="thin">
        <color indexed="64"/>
      </left>
      <right/>
      <top style="medium">
        <color indexed="64"/>
      </top>
      <bottom style="medium">
        <color auto="1"/>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thin">
        <color indexed="64"/>
      </left>
      <right style="thin">
        <color indexed="64"/>
      </right>
      <top/>
      <bottom style="medium">
        <color auto="1"/>
      </bottom>
      <diagonal/>
    </border>
    <border>
      <left style="medium">
        <color indexed="64"/>
      </left>
      <right style="medium">
        <color indexed="64"/>
      </right>
      <top/>
      <bottom style="medium">
        <color indexed="64"/>
      </bottom>
      <diagonal/>
    </border>
    <border>
      <left style="medium">
        <color auto="1"/>
      </left>
      <right style="medium">
        <color indexed="64"/>
      </right>
      <top style="medium">
        <color auto="1"/>
      </top>
      <bottom/>
      <diagonal/>
    </border>
    <border>
      <left style="thin">
        <color auto="1"/>
      </left>
      <right style="medium">
        <color auto="1"/>
      </right>
      <top/>
      <bottom/>
      <diagonal/>
    </border>
    <border>
      <left style="thin">
        <color indexed="63"/>
      </left>
      <right style="thin">
        <color indexed="63"/>
      </right>
      <top style="thin">
        <color auto="1"/>
      </top>
      <bottom style="thin">
        <color auto="1"/>
      </bottom>
      <diagonal/>
    </border>
    <border>
      <left style="thin">
        <color indexed="63"/>
      </left>
      <right/>
      <top style="thin">
        <color auto="1"/>
      </top>
      <bottom style="thin">
        <color auto="1"/>
      </bottom>
      <diagonal/>
    </border>
    <border>
      <left style="thin">
        <color indexed="63"/>
      </left>
      <right style="thin">
        <color auto="1"/>
      </right>
      <top style="thin">
        <color auto="1"/>
      </top>
      <bottom style="thin">
        <color auto="1"/>
      </bottom>
      <diagonal/>
    </border>
    <border>
      <left style="thin">
        <color indexed="63"/>
      </left>
      <right style="thin">
        <color auto="1"/>
      </right>
      <top/>
      <bottom/>
      <diagonal/>
    </border>
    <border>
      <left style="thin">
        <color auto="1"/>
      </left>
      <right style="thin">
        <color auto="1"/>
      </right>
      <top/>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bottom/>
      <diagonal/>
    </border>
    <border>
      <left style="thin">
        <color indexed="64"/>
      </left>
      <right/>
      <top/>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s>
  <cellStyleXfs count="12">
    <xf numFmtId="0" fontId="0" fillId="0" borderId="0"/>
    <xf numFmtId="0" fontId="1" fillId="0" borderId="0"/>
    <xf numFmtId="44"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 fillId="11" borderId="0" applyNumberFormat="0" applyBorder="0" applyAlignment="0" applyProtection="0"/>
    <xf numFmtId="0" fontId="5" fillId="12" borderId="0" applyNumberFormat="0" applyBorder="0" applyAlignment="0" applyProtection="0"/>
    <xf numFmtId="0" fontId="24" fillId="0" borderId="0"/>
    <xf numFmtId="0" fontId="24" fillId="0" borderId="0"/>
    <xf numFmtId="0" fontId="61" fillId="32" borderId="0" applyNumberFormat="0" applyBorder="0" applyAlignment="0" applyProtection="0"/>
    <xf numFmtId="0" fontId="61" fillId="33" borderId="0" applyNumberFormat="0" applyBorder="0" applyAlignment="0" applyProtection="0"/>
    <xf numFmtId="0" fontId="83" fillId="0" borderId="0" applyNumberFormat="0" applyFill="0" applyBorder="0" applyAlignment="0" applyProtection="0"/>
  </cellStyleXfs>
  <cellXfs count="974">
    <xf numFmtId="0" fontId="0" fillId="0" borderId="0" xfId="0"/>
    <xf numFmtId="0" fontId="2" fillId="3" borderId="7" xfId="1" applyFont="1" applyFill="1" applyBorder="1" applyAlignment="1">
      <alignment horizontal="center" vertical="top" wrapText="1"/>
    </xf>
    <xf numFmtId="0" fontId="0" fillId="0" borderId="6" xfId="0" applyBorder="1" applyAlignment="1">
      <alignment wrapText="1"/>
    </xf>
    <xf numFmtId="0" fontId="1" fillId="0" borderId="7" xfId="0" applyFont="1" applyBorder="1" applyAlignment="1">
      <alignment horizontal="center" wrapText="1"/>
    </xf>
    <xf numFmtId="0" fontId="0" fillId="0" borderId="24" xfId="0" applyBorder="1"/>
    <xf numFmtId="0" fontId="0" fillId="0" borderId="25" xfId="0" applyBorder="1"/>
    <xf numFmtId="0" fontId="0" fillId="0" borderId="26" xfId="0" applyBorder="1"/>
    <xf numFmtId="0" fontId="0" fillId="0" borderId="28" xfId="0" applyBorder="1"/>
    <xf numFmtId="0" fontId="0" fillId="0" borderId="0" xfId="0" applyAlignment="1">
      <alignment wrapText="1"/>
    </xf>
    <xf numFmtId="0" fontId="10" fillId="0" borderId="7" xfId="0" applyFont="1" applyBorder="1" applyAlignment="1">
      <alignment wrapText="1"/>
    </xf>
    <xf numFmtId="0" fontId="1" fillId="0" borderId="7" xfId="1" applyBorder="1" applyAlignment="1">
      <alignment horizontal="center" vertical="top" wrapText="1"/>
    </xf>
    <xf numFmtId="0" fontId="12" fillId="0" borderId="0" xfId="0" applyFont="1"/>
    <xf numFmtId="0" fontId="10" fillId="0" borderId="0" xfId="0" applyFont="1"/>
    <xf numFmtId="0" fontId="10" fillId="0" borderId="3" xfId="0" applyFont="1" applyBorder="1"/>
    <xf numFmtId="0" fontId="10" fillId="0" borderId="7" xfId="0" applyFont="1" applyBorder="1"/>
    <xf numFmtId="0" fontId="10" fillId="8" borderId="0" xfId="0" applyFont="1" applyFill="1"/>
    <xf numFmtId="0" fontId="10" fillId="0" borderId="12" xfId="0" applyFont="1" applyBorder="1"/>
    <xf numFmtId="0" fontId="10" fillId="7" borderId="7" xfId="0" applyFont="1" applyFill="1" applyBorder="1"/>
    <xf numFmtId="0" fontId="16" fillId="0" borderId="0" xfId="0" applyFont="1"/>
    <xf numFmtId="0" fontId="17" fillId="0" borderId="0" xfId="0" applyFont="1"/>
    <xf numFmtId="0" fontId="0" fillId="0" borderId="18" xfId="0" applyBorder="1"/>
    <xf numFmtId="0" fontId="10" fillId="0" borderId="25" xfId="0" applyFont="1" applyBorder="1"/>
    <xf numFmtId="0" fontId="16" fillId="0" borderId="25" xfId="0" applyFont="1" applyBorder="1"/>
    <xf numFmtId="0" fontId="10" fillId="2" borderId="18" xfId="0" applyFont="1" applyFill="1" applyBorder="1"/>
    <xf numFmtId="0" fontId="10" fillId="0" borderId="23" xfId="0" applyFont="1" applyBorder="1"/>
    <xf numFmtId="0" fontId="18" fillId="0" borderId="0" xfId="0" applyFont="1"/>
    <xf numFmtId="0" fontId="22" fillId="0" borderId="7" xfId="7" applyFont="1" applyBorder="1" applyAlignment="1">
      <alignment horizontal="center"/>
    </xf>
    <xf numFmtId="0" fontId="24" fillId="0" borderId="7" xfId="7" applyBorder="1"/>
    <xf numFmtId="0" fontId="24" fillId="0" borderId="9" xfId="7" applyBorder="1"/>
    <xf numFmtId="0" fontId="27" fillId="14" borderId="7" xfId="7" applyFont="1" applyFill="1" applyBorder="1" applyAlignment="1">
      <alignment horizontal="center"/>
    </xf>
    <xf numFmtId="0" fontId="21" fillId="0" borderId="0" xfId="7" applyFont="1" applyAlignment="1">
      <alignment wrapText="1"/>
    </xf>
    <xf numFmtId="0" fontId="24" fillId="0" borderId="0" xfId="7"/>
    <xf numFmtId="0" fontId="26" fillId="0" borderId="7" xfId="7" applyFont="1" applyBorder="1"/>
    <xf numFmtId="0" fontId="32" fillId="0" borderId="38" xfId="7" applyFont="1" applyBorder="1" applyAlignment="1">
      <alignment horizontal="center" wrapText="1"/>
    </xf>
    <xf numFmtId="0" fontId="32" fillId="0" borderId="39" xfId="7" applyFont="1" applyBorder="1" applyAlignment="1">
      <alignment horizontal="center"/>
    </xf>
    <xf numFmtId="0" fontId="23" fillId="0" borderId="0" xfId="7" applyFont="1" applyAlignment="1">
      <alignment horizontal="center"/>
    </xf>
    <xf numFmtId="0" fontId="35" fillId="0" borderId="0" xfId="8" applyFont="1" applyAlignment="1">
      <alignment horizontal="left"/>
    </xf>
    <xf numFmtId="0" fontId="25" fillId="0" borderId="0" xfId="7" applyFont="1" applyAlignment="1">
      <alignment wrapText="1"/>
    </xf>
    <xf numFmtId="0" fontId="22" fillId="0" borderId="0" xfId="0" applyFont="1" applyAlignment="1">
      <alignment horizontal="center"/>
    </xf>
    <xf numFmtId="0" fontId="36" fillId="0" borderId="0" xfId="0" applyFont="1" applyAlignment="1">
      <alignment horizontal="center"/>
    </xf>
    <xf numFmtId="0" fontId="26" fillId="0" borderId="31" xfId="7" applyFont="1" applyBorder="1"/>
    <xf numFmtId="0" fontId="26" fillId="0" borderId="22" xfId="7" applyFont="1" applyBorder="1"/>
    <xf numFmtId="0" fontId="36" fillId="0" borderId="7" xfId="0" applyFont="1" applyBorder="1" applyAlignment="1">
      <alignment horizontal="center"/>
    </xf>
    <xf numFmtId="0" fontId="37" fillId="0" borderId="7" xfId="7" applyFont="1" applyBorder="1" applyAlignment="1">
      <alignment horizontal="center" vertical="center"/>
    </xf>
    <xf numFmtId="0" fontId="36" fillId="0" borderId="7" xfId="7" applyFont="1" applyBorder="1" applyAlignment="1">
      <alignment horizontal="center" vertical="center"/>
    </xf>
    <xf numFmtId="0" fontId="14" fillId="0" borderId="28" xfId="7" applyFont="1" applyBorder="1" applyAlignment="1">
      <alignment wrapText="1"/>
    </xf>
    <xf numFmtId="0" fontId="36" fillId="0" borderId="7" xfId="7" applyFont="1" applyBorder="1" applyAlignment="1">
      <alignment horizontal="center"/>
    </xf>
    <xf numFmtId="0" fontId="37" fillId="0" borderId="7" xfId="7" applyFont="1" applyBorder="1"/>
    <xf numFmtId="0" fontId="36" fillId="0" borderId="0" xfId="7" applyFont="1" applyAlignment="1">
      <alignment horizontal="center" vertical="center"/>
    </xf>
    <xf numFmtId="0" fontId="22" fillId="0" borderId="37" xfId="7" applyFont="1" applyBorder="1" applyAlignment="1">
      <alignment horizontal="center"/>
    </xf>
    <xf numFmtId="0" fontId="0" fillId="0" borderId="37" xfId="0" applyBorder="1"/>
    <xf numFmtId="0" fontId="27" fillId="19" borderId="38" xfId="7" applyFont="1" applyFill="1" applyBorder="1" applyAlignment="1">
      <alignment horizontal="center" wrapText="1"/>
    </xf>
    <xf numFmtId="0" fontId="27" fillId="19" borderId="39" xfId="7" applyFont="1" applyFill="1" applyBorder="1" applyAlignment="1">
      <alignment horizontal="center" wrapText="1"/>
    </xf>
    <xf numFmtId="0" fontId="40" fillId="19" borderId="38" xfId="7" applyFont="1" applyFill="1" applyBorder="1" applyAlignment="1">
      <alignment horizontal="center" wrapText="1"/>
    </xf>
    <xf numFmtId="0" fontId="40" fillId="19" borderId="39" xfId="7" applyFont="1" applyFill="1" applyBorder="1" applyAlignment="1">
      <alignment horizontal="center" wrapText="1"/>
    </xf>
    <xf numFmtId="0" fontId="46" fillId="0" borderId="0" xfId="7" applyFont="1" applyAlignment="1">
      <alignment horizontal="left"/>
    </xf>
    <xf numFmtId="0" fontId="39" fillId="0" borderId="0" xfId="7" applyFont="1"/>
    <xf numFmtId="0" fontId="1" fillId="0" borderId="0" xfId="1"/>
    <xf numFmtId="0" fontId="4" fillId="0" borderId="9" xfId="7" applyFont="1" applyBorder="1" applyAlignment="1">
      <alignment horizontal="center" wrapText="1"/>
    </xf>
    <xf numFmtId="0" fontId="4" fillId="0" borderId="44" xfId="7" applyFont="1" applyBorder="1" applyAlignment="1">
      <alignment horizontal="center" wrapText="1"/>
    </xf>
    <xf numFmtId="0" fontId="4" fillId="0" borderId="10" xfId="7" applyFont="1" applyBorder="1" applyAlignment="1">
      <alignment horizontal="center" wrapText="1"/>
    </xf>
    <xf numFmtId="0" fontId="25" fillId="0" borderId="18" xfId="7" applyFont="1" applyBorder="1" applyAlignment="1">
      <alignment wrapText="1"/>
    </xf>
    <xf numFmtId="1" fontId="22" fillId="0" borderId="18" xfId="7" applyNumberFormat="1" applyFont="1" applyBorder="1" applyAlignment="1">
      <alignment horizontal="center"/>
    </xf>
    <xf numFmtId="1" fontId="22" fillId="0" borderId="18" xfId="1" applyNumberFormat="1" applyFont="1" applyBorder="1" applyAlignment="1">
      <alignment horizontal="center"/>
    </xf>
    <xf numFmtId="0" fontId="21" fillId="0" borderId="18" xfId="7" applyFont="1" applyBorder="1" applyAlignment="1">
      <alignment wrapText="1"/>
    </xf>
    <xf numFmtId="2" fontId="22" fillId="0" borderId="18" xfId="7" applyNumberFormat="1" applyFont="1" applyBorder="1" applyAlignment="1">
      <alignment horizontal="center"/>
    </xf>
    <xf numFmtId="164" fontId="22" fillId="0" borderId="18" xfId="7" applyNumberFormat="1" applyFont="1" applyBorder="1" applyAlignment="1">
      <alignment horizontal="center"/>
    </xf>
    <xf numFmtId="0" fontId="52" fillId="0" borderId="0" xfId="7" applyFont="1"/>
    <xf numFmtId="1" fontId="22" fillId="0" borderId="0" xfId="1" applyNumberFormat="1" applyFont="1" applyAlignment="1">
      <alignment horizontal="center"/>
    </xf>
    <xf numFmtId="0" fontId="22" fillId="0" borderId="0" xfId="7" applyFont="1" applyAlignment="1">
      <alignment horizontal="center"/>
    </xf>
    <xf numFmtId="0" fontId="4" fillId="0" borderId="37" xfId="7" applyFont="1" applyBorder="1" applyAlignment="1">
      <alignment horizontal="center" wrapText="1"/>
    </xf>
    <xf numFmtId="0" fontId="10" fillId="8" borderId="18" xfId="0" applyFont="1" applyFill="1" applyBorder="1"/>
    <xf numFmtId="0" fontId="10" fillId="7" borderId="18" xfId="0" applyFont="1" applyFill="1" applyBorder="1"/>
    <xf numFmtId="0" fontId="10" fillId="0" borderId="18" xfId="0" applyFont="1" applyBorder="1"/>
    <xf numFmtId="0" fontId="10" fillId="9" borderId="18" xfId="0" applyFont="1" applyFill="1" applyBorder="1"/>
    <xf numFmtId="0" fontId="10" fillId="9" borderId="49" xfId="0" applyFont="1" applyFill="1" applyBorder="1"/>
    <xf numFmtId="0" fontId="10" fillId="7" borderId="51" xfId="0" applyFont="1" applyFill="1" applyBorder="1"/>
    <xf numFmtId="0" fontId="10" fillId="9" borderId="51" xfId="0" applyFont="1" applyFill="1" applyBorder="1"/>
    <xf numFmtId="49" fontId="1" fillId="0" borderId="7" xfId="0" applyNumberFormat="1" applyFont="1" applyBorder="1" applyAlignment="1">
      <alignment horizontal="center" vertical="top" wrapText="1"/>
    </xf>
    <xf numFmtId="0" fontId="10" fillId="7" borderId="9" xfId="0" applyFont="1" applyFill="1" applyBorder="1"/>
    <xf numFmtId="0" fontId="10" fillId="8" borderId="7" xfId="0" applyFont="1" applyFill="1" applyBorder="1"/>
    <xf numFmtId="0" fontId="10" fillId="9" borderId="7" xfId="0" applyFont="1" applyFill="1" applyBorder="1"/>
    <xf numFmtId="0" fontId="10" fillId="7" borderId="10" xfId="0" applyFont="1" applyFill="1" applyBorder="1"/>
    <xf numFmtId="0" fontId="0" fillId="0" borderId="61" xfId="0" applyBorder="1"/>
    <xf numFmtId="0" fontId="0" fillId="0" borderId="16" xfId="0" applyBorder="1"/>
    <xf numFmtId="0" fontId="18" fillId="0" borderId="7" xfId="0" applyFont="1" applyBorder="1" applyAlignment="1">
      <alignment horizontal="center"/>
    </xf>
    <xf numFmtId="0" fontId="10" fillId="0" borderId="68" xfId="0" applyFont="1" applyBorder="1" applyAlignment="1">
      <alignment wrapText="1"/>
    </xf>
    <xf numFmtId="0" fontId="0" fillId="0" borderId="23" xfId="0" applyBorder="1"/>
    <xf numFmtId="0" fontId="10" fillId="2" borderId="47" xfId="0" applyFont="1" applyFill="1" applyBorder="1"/>
    <xf numFmtId="0" fontId="0" fillId="2" borderId="18" xfId="0" applyFill="1" applyBorder="1"/>
    <xf numFmtId="0" fontId="0" fillId="2" borderId="47" xfId="0" applyFill="1" applyBorder="1"/>
    <xf numFmtId="0" fontId="0" fillId="9" borderId="47" xfId="0" applyFill="1" applyBorder="1"/>
    <xf numFmtId="0" fontId="1" fillId="0" borderId="65" xfId="1" applyBorder="1" applyAlignment="1">
      <alignment horizontal="center" vertical="top" wrapText="1"/>
    </xf>
    <xf numFmtId="0" fontId="0" fillId="0" borderId="0" xfId="0" applyAlignment="1">
      <alignment vertical="top"/>
    </xf>
    <xf numFmtId="0" fontId="0" fillId="9" borderId="18" xfId="0" applyFill="1" applyBorder="1"/>
    <xf numFmtId="0" fontId="0" fillId="9" borderId="49" xfId="0" applyFill="1" applyBorder="1"/>
    <xf numFmtId="0" fontId="0" fillId="9" borderId="73" xfId="0" applyFill="1" applyBorder="1"/>
    <xf numFmtId="0" fontId="0" fillId="9" borderId="51" xfId="0" applyFill="1" applyBorder="1"/>
    <xf numFmtId="0" fontId="0" fillId="9" borderId="72" xfId="0" applyFill="1" applyBorder="1"/>
    <xf numFmtId="0" fontId="10" fillId="0" borderId="46" xfId="0" applyFont="1" applyBorder="1"/>
    <xf numFmtId="0" fontId="10" fillId="0" borderId="48" xfId="0" applyFont="1" applyBorder="1"/>
    <xf numFmtId="0" fontId="10" fillId="9" borderId="27" xfId="0" applyFont="1" applyFill="1" applyBorder="1"/>
    <xf numFmtId="0" fontId="10" fillId="10" borderId="18" xfId="0" applyFont="1" applyFill="1" applyBorder="1"/>
    <xf numFmtId="0" fontId="10" fillId="0" borderId="12" xfId="0" applyFont="1" applyBorder="1" applyAlignment="1">
      <alignment wrapText="1"/>
    </xf>
    <xf numFmtId="0" fontId="0" fillId="0" borderId="0" xfId="0" applyAlignment="1">
      <alignment horizontal="center"/>
    </xf>
    <xf numFmtId="0" fontId="10" fillId="0" borderId="12" xfId="0" applyFont="1" applyBorder="1" applyAlignment="1">
      <alignment horizontal="center" wrapText="1"/>
    </xf>
    <xf numFmtId="0" fontId="0" fillId="9" borderId="18" xfId="0" applyFill="1" applyBorder="1" applyAlignment="1">
      <alignment horizontal="center"/>
    </xf>
    <xf numFmtId="0" fontId="0" fillId="9" borderId="47" xfId="0" applyFill="1" applyBorder="1" applyAlignment="1">
      <alignment horizontal="center"/>
    </xf>
    <xf numFmtId="0" fontId="10" fillId="0" borderId="12" xfId="0" applyFont="1" applyBorder="1" applyAlignment="1">
      <alignment horizontal="left" wrapText="1"/>
    </xf>
    <xf numFmtId="0" fontId="0" fillId="0" borderId="9" xfId="0" applyBorder="1" applyAlignment="1">
      <alignment horizontal="center"/>
    </xf>
    <xf numFmtId="0" fontId="10" fillId="30" borderId="18" xfId="0" applyFont="1" applyFill="1" applyBorder="1"/>
    <xf numFmtId="0" fontId="11" fillId="28" borderId="7" xfId="0" applyFont="1" applyFill="1" applyBorder="1" applyAlignment="1">
      <alignment horizontal="center" vertical="center" wrapText="1"/>
    </xf>
    <xf numFmtId="0" fontId="10" fillId="9" borderId="47" xfId="0" applyFont="1" applyFill="1" applyBorder="1"/>
    <xf numFmtId="0" fontId="57" fillId="0" borderId="0" xfId="0" applyFont="1" applyAlignment="1">
      <alignment horizontal="left"/>
    </xf>
    <xf numFmtId="0" fontId="57" fillId="0" borderId="0" xfId="0" applyFont="1"/>
    <xf numFmtId="0" fontId="0" fillId="0" borderId="12" xfId="0" applyBorder="1" applyAlignment="1">
      <alignment wrapText="1"/>
    </xf>
    <xf numFmtId="0" fontId="59" fillId="0" borderId="7" xfId="0" applyFont="1" applyBorder="1" applyAlignment="1">
      <alignment vertical="center" wrapText="1"/>
    </xf>
    <xf numFmtId="0" fontId="59" fillId="0" borderId="7" xfId="0" applyFont="1" applyBorder="1" applyAlignment="1">
      <alignment vertical="center"/>
    </xf>
    <xf numFmtId="0" fontId="1" fillId="0" borderId="65" xfId="0" applyFont="1" applyBorder="1" applyAlignment="1">
      <alignment horizontal="center" wrapText="1"/>
    </xf>
    <xf numFmtId="0" fontId="0" fillId="0" borderId="18" xfId="0" applyBorder="1" applyAlignment="1">
      <alignment horizontal="center"/>
    </xf>
    <xf numFmtId="0" fontId="6" fillId="31" borderId="18" xfId="0" applyFont="1" applyFill="1" applyBorder="1" applyAlignment="1">
      <alignment horizontal="center" vertical="top" wrapText="1"/>
    </xf>
    <xf numFmtId="49" fontId="58" fillId="0" borderId="0" xfId="0" applyNumberFormat="1" applyFont="1" applyAlignment="1">
      <alignment horizontal="center"/>
    </xf>
    <xf numFmtId="0" fontId="58" fillId="0" borderId="0" xfId="0" applyFont="1" applyAlignment="1">
      <alignment horizontal="left"/>
    </xf>
    <xf numFmtId="49" fontId="0" fillId="0" borderId="0" xfId="0" applyNumberFormat="1"/>
    <xf numFmtId="49" fontId="57" fillId="0" borderId="0" xfId="0" applyNumberFormat="1" applyFont="1"/>
    <xf numFmtId="49" fontId="0" fillId="0" borderId="0" xfId="0" applyNumberFormat="1" applyAlignment="1">
      <alignment wrapText="1"/>
    </xf>
    <xf numFmtId="0" fontId="0" fillId="7" borderId="9" xfId="0" applyFill="1" applyBorder="1" applyAlignment="1">
      <alignment horizontal="center"/>
    </xf>
    <xf numFmtId="0" fontId="0" fillId="7" borderId="18" xfId="0" applyFill="1" applyBorder="1" applyAlignment="1">
      <alignment horizontal="center"/>
    </xf>
    <xf numFmtId="0" fontId="0" fillId="0" borderId="28" xfId="0" applyBorder="1" applyAlignment="1">
      <alignment horizontal="center"/>
    </xf>
    <xf numFmtId="0" fontId="1" fillId="0" borderId="7" xfId="0" applyFont="1" applyBorder="1" applyAlignment="1">
      <alignment horizontal="center" vertical="center" wrapText="1"/>
    </xf>
    <xf numFmtId="0" fontId="0" fillId="0" borderId="0" xfId="0" applyAlignment="1">
      <alignment vertical="center"/>
    </xf>
    <xf numFmtId="0" fontId="10" fillId="9" borderId="73" xfId="0" applyFont="1" applyFill="1" applyBorder="1"/>
    <xf numFmtId="0" fontId="10" fillId="9" borderId="72" xfId="0" applyFont="1" applyFill="1" applyBorder="1"/>
    <xf numFmtId="0" fontId="9" fillId="0" borderId="24" xfId="0" applyFont="1" applyBorder="1" applyAlignment="1">
      <alignment horizontal="center"/>
    </xf>
    <xf numFmtId="0" fontId="2" fillId="0" borderId="71" xfId="0" applyFont="1" applyBorder="1" applyAlignment="1">
      <alignment horizontal="left"/>
    </xf>
    <xf numFmtId="0" fontId="1" fillId="0" borderId="71" xfId="0" applyFont="1" applyBorder="1" applyAlignment="1">
      <alignment horizontal="left" vertical="top"/>
    </xf>
    <xf numFmtId="0" fontId="10" fillId="0" borderId="48" xfId="0" applyFont="1" applyBorder="1" applyAlignment="1">
      <alignment wrapText="1"/>
    </xf>
    <xf numFmtId="0" fontId="0" fillId="0" borderId="20" xfId="0" applyBorder="1"/>
    <xf numFmtId="0" fontId="0" fillId="0" borderId="21" xfId="0" applyBorder="1"/>
    <xf numFmtId="49" fontId="1" fillId="0" borderId="65" xfId="0" applyNumberFormat="1" applyFont="1" applyBorder="1" applyAlignment="1">
      <alignment horizontal="center" vertical="top" wrapText="1"/>
    </xf>
    <xf numFmtId="0" fontId="2" fillId="0" borderId="7" xfId="1" applyFont="1" applyBorder="1" applyAlignment="1">
      <alignment horizontal="center" vertical="center" wrapText="1"/>
    </xf>
    <xf numFmtId="0" fontId="2" fillId="6" borderId="7" xfId="1" applyFont="1" applyFill="1" applyBorder="1" applyAlignment="1">
      <alignment horizontal="center" vertical="center" wrapText="1"/>
    </xf>
    <xf numFmtId="0" fontId="1" fillId="0" borderId="65" xfId="0" applyFont="1" applyBorder="1" applyAlignment="1">
      <alignment horizontal="center" vertical="center" wrapText="1"/>
    </xf>
    <xf numFmtId="0" fontId="10" fillId="0" borderId="7" xfId="0" applyFont="1" applyBorder="1" applyAlignment="1">
      <alignment horizontal="center" vertical="center"/>
    </xf>
    <xf numFmtId="0" fontId="2" fillId="3" borderId="13" xfId="0" applyFont="1" applyFill="1" applyBorder="1" applyAlignment="1">
      <alignment horizontal="center" vertical="center" wrapText="1"/>
    </xf>
    <xf numFmtId="0" fontId="2" fillId="6" borderId="37" xfId="1"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31" xfId="1"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8" xfId="0" applyFont="1" applyBorder="1" applyAlignment="1">
      <alignment horizontal="center" vertical="top" wrapText="1"/>
    </xf>
    <xf numFmtId="0" fontId="9" fillId="0" borderId="59" xfId="0" applyFont="1" applyBorder="1" applyAlignment="1">
      <alignment horizontal="center" vertical="top" wrapText="1"/>
    </xf>
    <xf numFmtId="0" fontId="10" fillId="10" borderId="0" xfId="0" applyFont="1" applyFill="1"/>
    <xf numFmtId="0" fontId="10" fillId="0" borderId="24" xfId="0" applyFont="1" applyBorder="1"/>
    <xf numFmtId="0" fontId="1" fillId="0" borderId="9" xfId="0" applyFont="1" applyBorder="1" applyAlignment="1">
      <alignment horizontal="center" vertical="center" wrapText="1"/>
    </xf>
    <xf numFmtId="0" fontId="0" fillId="0" borderId="65" xfId="0" applyBorder="1" applyAlignment="1">
      <alignment horizontal="center" vertical="center"/>
    </xf>
    <xf numFmtId="0" fontId="0" fillId="0" borderId="65" xfId="0" applyBorder="1" applyAlignment="1">
      <alignment vertical="center"/>
    </xf>
    <xf numFmtId="0" fontId="10" fillId="10" borderId="35" xfId="0" applyFont="1" applyFill="1" applyBorder="1" applyAlignment="1">
      <alignment wrapText="1"/>
    </xf>
    <xf numFmtId="0" fontId="0" fillId="0" borderId="0" xfId="0" applyAlignment="1">
      <alignment horizontal="left" vertical="center"/>
    </xf>
    <xf numFmtId="0" fontId="10" fillId="0" borderId="54" xfId="0" applyFont="1" applyBorder="1"/>
    <xf numFmtId="0" fontId="10" fillId="10" borderId="23" xfId="0" applyFont="1" applyFill="1" applyBorder="1"/>
    <xf numFmtId="1" fontId="1" fillId="0" borderId="7" xfId="0" applyNumberFormat="1" applyFont="1" applyBorder="1" applyAlignment="1">
      <alignment horizontal="center" vertical="center" wrapText="1"/>
    </xf>
    <xf numFmtId="0" fontId="0" fillId="0" borderId="7" xfId="0" applyBorder="1" applyAlignment="1">
      <alignment horizontal="center" vertical="center"/>
    </xf>
    <xf numFmtId="0" fontId="2" fillId="6" borderId="7" xfId="0" applyFont="1" applyFill="1" applyBorder="1" applyAlignment="1">
      <alignment horizontal="center" vertical="center" wrapText="1"/>
    </xf>
    <xf numFmtId="0" fontId="17" fillId="0" borderId="57" xfId="0" applyFont="1" applyBorder="1" applyAlignment="1">
      <alignment wrapText="1"/>
    </xf>
    <xf numFmtId="0" fontId="17" fillId="0" borderId="63" xfId="0" applyFont="1" applyBorder="1" applyAlignment="1">
      <alignment horizontal="center" wrapText="1"/>
    </xf>
    <xf numFmtId="0" fontId="17" fillId="0" borderId="58" xfId="0" applyFont="1" applyBorder="1" applyAlignment="1">
      <alignment horizontal="center" wrapText="1"/>
    </xf>
    <xf numFmtId="0" fontId="17" fillId="0" borderId="59" xfId="0" applyFont="1" applyBorder="1" applyAlignment="1">
      <alignment horizontal="center" wrapText="1"/>
    </xf>
    <xf numFmtId="0" fontId="17" fillId="2" borderId="32" xfId="0" applyFont="1" applyFill="1" applyBorder="1" applyAlignment="1">
      <alignment wrapText="1"/>
    </xf>
    <xf numFmtId="0" fontId="17" fillId="2" borderId="48" xfId="0" applyFont="1" applyFill="1" applyBorder="1" applyAlignment="1">
      <alignment wrapText="1"/>
    </xf>
    <xf numFmtId="0" fontId="10" fillId="0" borderId="50" xfId="0" applyFont="1" applyBorder="1" applyAlignment="1">
      <alignment wrapText="1"/>
    </xf>
    <xf numFmtId="0" fontId="10" fillId="2" borderId="64" xfId="0" applyFont="1" applyFill="1" applyBorder="1" applyAlignment="1">
      <alignment horizontal="center" wrapText="1"/>
    </xf>
    <xf numFmtId="0" fontId="10" fillId="2" borderId="66" xfId="0" applyFont="1" applyFill="1" applyBorder="1" applyAlignment="1">
      <alignment horizontal="center"/>
    </xf>
    <xf numFmtId="0" fontId="10" fillId="2" borderId="4" xfId="0" applyFont="1" applyFill="1" applyBorder="1" applyAlignment="1">
      <alignment horizontal="center"/>
    </xf>
    <xf numFmtId="0" fontId="10" fillId="2" borderId="5" xfId="0" applyFont="1" applyFill="1" applyBorder="1" applyAlignment="1">
      <alignment horizontal="center"/>
    </xf>
    <xf numFmtId="0" fontId="10" fillId="2" borderId="48" xfId="0" applyFont="1" applyFill="1" applyBorder="1" applyAlignment="1">
      <alignment horizontal="center" wrapText="1"/>
    </xf>
    <xf numFmtId="0" fontId="10" fillId="2" borderId="10" xfId="0" applyFont="1" applyFill="1" applyBorder="1" applyAlignment="1">
      <alignment horizontal="center"/>
    </xf>
    <xf numFmtId="0" fontId="10" fillId="2" borderId="7" xfId="0" applyFont="1" applyFill="1" applyBorder="1" applyAlignment="1">
      <alignment horizontal="center"/>
    </xf>
    <xf numFmtId="0" fontId="10" fillId="2" borderId="37" xfId="0" applyFont="1" applyFill="1" applyBorder="1" applyAlignment="1">
      <alignment horizontal="center"/>
    </xf>
    <xf numFmtId="0" fontId="10" fillId="2" borderId="9" xfId="0" applyFont="1" applyFill="1" applyBorder="1" applyAlignment="1">
      <alignment horizontal="center"/>
    </xf>
    <xf numFmtId="0" fontId="10" fillId="32" borderId="7" xfId="9" applyFont="1" applyBorder="1" applyAlignment="1">
      <alignment horizontal="center" wrapText="1"/>
    </xf>
    <xf numFmtId="0" fontId="10" fillId="2" borderId="8" xfId="0" applyFont="1" applyFill="1" applyBorder="1" applyAlignment="1">
      <alignment horizontal="center"/>
    </xf>
    <xf numFmtId="0" fontId="10" fillId="2" borderId="65" xfId="0" applyFont="1" applyFill="1" applyBorder="1" applyAlignment="1">
      <alignment horizontal="center"/>
    </xf>
    <xf numFmtId="0" fontId="10" fillId="2" borderId="4" xfId="0" applyFont="1" applyFill="1" applyBorder="1" applyAlignment="1">
      <alignment horizontal="center" wrapText="1"/>
    </xf>
    <xf numFmtId="0" fontId="10" fillId="2" borderId="7" xfId="0" applyFont="1" applyFill="1" applyBorder="1" applyAlignment="1">
      <alignment horizontal="center" wrapText="1"/>
    </xf>
    <xf numFmtId="0" fontId="17" fillId="0" borderId="32" xfId="0" applyFont="1" applyBorder="1" applyAlignment="1">
      <alignment horizontal="center"/>
    </xf>
    <xf numFmtId="0" fontId="10" fillId="0" borderId="0" xfId="0" applyFont="1" applyAlignment="1">
      <alignment horizontal="center"/>
    </xf>
    <xf numFmtId="0" fontId="17" fillId="0" borderId="32" xfId="0" applyFont="1" applyBorder="1" applyAlignment="1">
      <alignment horizontal="center" wrapText="1"/>
    </xf>
    <xf numFmtId="0" fontId="65" fillId="12" borderId="35" xfId="6" applyFont="1" applyBorder="1"/>
    <xf numFmtId="0" fontId="15" fillId="12" borderId="13" xfId="6" applyFont="1" applyBorder="1" applyAlignment="1">
      <alignment horizontal="center"/>
    </xf>
    <xf numFmtId="0" fontId="15" fillId="12" borderId="14" xfId="6" applyFont="1" applyBorder="1" applyAlignment="1">
      <alignment horizontal="center"/>
    </xf>
    <xf numFmtId="0" fontId="15" fillId="12" borderId="7" xfId="6" applyFont="1" applyBorder="1" applyAlignment="1">
      <alignment horizontal="center"/>
    </xf>
    <xf numFmtId="0" fontId="65" fillId="12" borderId="6" xfId="6" applyFont="1" applyBorder="1"/>
    <xf numFmtId="0" fontId="15" fillId="12" borderId="7" xfId="6" applyFont="1" applyBorder="1"/>
    <xf numFmtId="0" fontId="15" fillId="12" borderId="9" xfId="6" applyFont="1" applyBorder="1"/>
    <xf numFmtId="0" fontId="10" fillId="0" borderId="4" xfId="0" applyFont="1" applyBorder="1" applyAlignment="1">
      <alignment horizontal="center"/>
    </xf>
    <xf numFmtId="0" fontId="10" fillId="0" borderId="60" xfId="0" applyFont="1" applyBorder="1" applyAlignment="1">
      <alignment horizontal="center"/>
    </xf>
    <xf numFmtId="0" fontId="18" fillId="0" borderId="48" xfId="0" applyFont="1" applyBorder="1" applyAlignment="1">
      <alignment horizontal="left" wrapText="1" indent="1"/>
    </xf>
    <xf numFmtId="0" fontId="18" fillId="0" borderId="48" xfId="0" applyFont="1" applyBorder="1" applyAlignment="1">
      <alignment horizontal="center" wrapText="1"/>
    </xf>
    <xf numFmtId="0" fontId="18" fillId="0" borderId="7" xfId="0" applyFont="1" applyBorder="1" applyAlignment="1">
      <alignment horizontal="center" wrapText="1"/>
    </xf>
    <xf numFmtId="0" fontId="18" fillId="0" borderId="10" xfId="0" applyFont="1" applyBorder="1" applyAlignment="1">
      <alignment horizontal="center"/>
    </xf>
    <xf numFmtId="0" fontId="18" fillId="0" borderId="37" xfId="0" applyFont="1" applyBorder="1" applyAlignment="1">
      <alignment horizontal="center"/>
    </xf>
    <xf numFmtId="0" fontId="18" fillId="0" borderId="8" xfId="0" applyFont="1" applyBorder="1" applyAlignment="1">
      <alignment horizontal="center"/>
    </xf>
    <xf numFmtId="0" fontId="1" fillId="0" borderId="48" xfId="0" applyFont="1" applyBorder="1" applyAlignment="1">
      <alignment horizontal="center" wrapText="1"/>
    </xf>
    <xf numFmtId="0" fontId="18" fillId="0" borderId="65" xfId="0" applyFont="1" applyBorder="1" applyAlignment="1">
      <alignment horizontal="center"/>
    </xf>
    <xf numFmtId="0" fontId="18" fillId="0" borderId="9" xfId="0" applyFont="1" applyBorder="1" applyAlignment="1">
      <alignment horizontal="center"/>
    </xf>
    <xf numFmtId="0" fontId="1" fillId="0" borderId="18" xfId="0" applyFont="1" applyBorder="1" applyAlignment="1">
      <alignment horizontal="center" wrapText="1"/>
    </xf>
    <xf numFmtId="0" fontId="18" fillId="0" borderId="56" xfId="0" applyFont="1" applyBorder="1" applyAlignment="1">
      <alignment horizontal="left" wrapText="1" indent="1"/>
    </xf>
    <xf numFmtId="0" fontId="18" fillId="0" borderId="56" xfId="0" applyFont="1" applyBorder="1" applyAlignment="1">
      <alignment horizontal="center" wrapText="1"/>
    </xf>
    <xf numFmtId="0" fontId="18" fillId="0" borderId="54" xfId="0" applyFont="1" applyBorder="1" applyAlignment="1">
      <alignment horizontal="center" wrapText="1"/>
    </xf>
    <xf numFmtId="0" fontId="18" fillId="0" borderId="67" xfId="0" applyFont="1" applyBorder="1" applyAlignment="1">
      <alignment horizontal="center"/>
    </xf>
    <xf numFmtId="0" fontId="18" fillId="0" borderId="54" xfId="0" applyFont="1" applyBorder="1" applyAlignment="1">
      <alignment horizontal="center"/>
    </xf>
    <xf numFmtId="0" fontId="18" fillId="0" borderId="55" xfId="0" applyFont="1" applyBorder="1" applyAlignment="1">
      <alignment horizontal="center"/>
    </xf>
    <xf numFmtId="0" fontId="18" fillId="0" borderId="3" xfId="0" applyFont="1" applyBorder="1" applyAlignment="1">
      <alignment horizontal="left" wrapText="1" indent="1"/>
    </xf>
    <xf numFmtId="0" fontId="18" fillId="0" borderId="5" xfId="0" applyFont="1" applyBorder="1" applyAlignment="1">
      <alignment horizontal="left" indent="1"/>
    </xf>
    <xf numFmtId="0" fontId="18" fillId="0" borderId="46" xfId="0" applyFont="1" applyBorder="1" applyAlignment="1">
      <alignment horizontal="left" wrapText="1" indent="1"/>
    </xf>
    <xf numFmtId="0" fontId="18" fillId="0" borderId="8" xfId="0" applyFont="1" applyBorder="1" applyAlignment="1">
      <alignment horizontal="left" indent="1"/>
    </xf>
    <xf numFmtId="0" fontId="18" fillId="0" borderId="50" xfId="0" applyFont="1" applyBorder="1" applyAlignment="1">
      <alignment horizontal="left" wrapText="1" indent="1"/>
    </xf>
    <xf numFmtId="0" fontId="18" fillId="0" borderId="55" xfId="0" applyFont="1" applyBorder="1" applyAlignment="1">
      <alignment horizontal="left" indent="1"/>
    </xf>
    <xf numFmtId="0" fontId="18" fillId="0" borderId="33" xfId="0" applyFont="1" applyBorder="1" applyAlignment="1">
      <alignment horizontal="left" wrapText="1" indent="1"/>
    </xf>
    <xf numFmtId="0" fontId="18" fillId="0" borderId="68" xfId="0" applyFont="1" applyBorder="1" applyAlignment="1">
      <alignment horizontal="left" wrapText="1" indent="1"/>
    </xf>
    <xf numFmtId="0" fontId="18" fillId="0" borderId="70" xfId="0" applyFont="1" applyBorder="1" applyAlignment="1">
      <alignment horizontal="left" wrapText="1" indent="1"/>
    </xf>
    <xf numFmtId="0" fontId="18" fillId="0" borderId="33" xfId="0" applyFont="1" applyBorder="1" applyAlignment="1">
      <alignment horizontal="left" vertical="center" wrapText="1" indent="1"/>
    </xf>
    <xf numFmtId="0" fontId="18" fillId="0" borderId="69" xfId="0" applyFont="1" applyBorder="1" applyAlignment="1">
      <alignment horizontal="left" indent="1"/>
    </xf>
    <xf numFmtId="0" fontId="18" fillId="0" borderId="34" xfId="0" applyFont="1" applyBorder="1" applyAlignment="1">
      <alignment horizontal="left" wrapText="1" indent="1"/>
    </xf>
    <xf numFmtId="0" fontId="18" fillId="0" borderId="7" xfId="0" applyFont="1" applyBorder="1" applyAlignment="1">
      <alignment horizontal="center" vertical="center"/>
    </xf>
    <xf numFmtId="0" fontId="18" fillId="13" borderId="7" xfId="0" applyFont="1" applyFill="1" applyBorder="1" applyAlignment="1">
      <alignment horizontal="center" vertical="center"/>
    </xf>
    <xf numFmtId="0" fontId="18" fillId="0" borderId="9" xfId="0" applyFont="1" applyBorder="1" applyAlignment="1">
      <alignment horizontal="center" vertical="center"/>
    </xf>
    <xf numFmtId="0" fontId="18" fillId="13" borderId="9" xfId="0" applyFont="1" applyFill="1" applyBorder="1" applyAlignment="1">
      <alignment horizontal="center" vertical="center"/>
    </xf>
    <xf numFmtId="1" fontId="18" fillId="0" borderId="7" xfId="0" applyNumberFormat="1" applyFont="1" applyBorder="1" applyAlignment="1">
      <alignment horizontal="center" vertical="center"/>
    </xf>
    <xf numFmtId="0" fontId="10" fillId="9" borderId="20" xfId="0" applyFont="1" applyFill="1" applyBorder="1"/>
    <xf numFmtId="0" fontId="17" fillId="6" borderId="7" xfId="0" applyFont="1" applyFill="1" applyBorder="1" applyAlignment="1">
      <alignment horizontal="center" vertical="center"/>
    </xf>
    <xf numFmtId="0" fontId="66" fillId="6" borderId="7" xfId="0" applyFont="1" applyFill="1" applyBorder="1" applyAlignment="1">
      <alignment horizontal="center" vertical="center"/>
    </xf>
    <xf numFmtId="0" fontId="10" fillId="0" borderId="49" xfId="0" applyFont="1" applyBorder="1" applyAlignment="1">
      <alignment horizontal="center" vertical="top"/>
    </xf>
    <xf numFmtId="0" fontId="10" fillId="0" borderId="51" xfId="0" applyFont="1" applyBorder="1" applyAlignment="1">
      <alignment horizontal="center" vertical="top"/>
    </xf>
    <xf numFmtId="0" fontId="10" fillId="0" borderId="49" xfId="0" applyFont="1" applyBorder="1" applyAlignment="1">
      <alignment horizontal="center" vertical="center"/>
    </xf>
    <xf numFmtId="0" fontId="10" fillId="0" borderId="51" xfId="0" applyFont="1" applyBorder="1" applyAlignment="1">
      <alignment horizontal="center" vertical="center"/>
    </xf>
    <xf numFmtId="0" fontId="9" fillId="0" borderId="46" xfId="0" applyFont="1" applyBorder="1" applyAlignment="1">
      <alignment vertical="center" wrapText="1"/>
    </xf>
    <xf numFmtId="0" fontId="18" fillId="0" borderId="65" xfId="0" applyFont="1" applyBorder="1" applyAlignment="1">
      <alignment horizontal="center" vertical="center"/>
    </xf>
    <xf numFmtId="0" fontId="9" fillId="0" borderId="35" xfId="0" applyFont="1" applyBorder="1" applyAlignment="1">
      <alignment vertical="center" wrapText="1"/>
    </xf>
    <xf numFmtId="0" fontId="2" fillId="0" borderId="13" xfId="0" applyFont="1" applyBorder="1" applyAlignment="1">
      <alignment horizontal="center" vertical="center" wrapText="1"/>
    </xf>
    <xf numFmtId="0" fontId="10" fillId="0" borderId="46" xfId="0" applyFont="1" applyBorder="1" applyAlignment="1">
      <alignment vertical="center" wrapText="1"/>
    </xf>
    <xf numFmtId="0" fontId="0" fillId="0" borderId="16" xfId="0" applyBorder="1" applyAlignment="1">
      <alignment vertical="center"/>
    </xf>
    <xf numFmtId="0" fontId="10" fillId="0" borderId="35" xfId="0" applyFont="1" applyBorder="1" applyAlignment="1">
      <alignment vertical="center" wrapText="1"/>
    </xf>
    <xf numFmtId="0" fontId="1" fillId="0" borderId="65" xfId="1" applyBorder="1" applyAlignment="1">
      <alignment horizontal="center" vertical="center" wrapText="1"/>
    </xf>
    <xf numFmtId="0" fontId="10" fillId="0" borderId="0" xfId="0" applyFont="1" applyAlignment="1">
      <alignment vertical="center"/>
    </xf>
    <xf numFmtId="0" fontId="0" fillId="9" borderId="18" xfId="0" applyFill="1" applyBorder="1" applyAlignment="1">
      <alignment vertical="center"/>
    </xf>
    <xf numFmtId="0" fontId="0" fillId="9" borderId="47" xfId="0" applyFill="1" applyBorder="1" applyAlignment="1">
      <alignment vertical="center"/>
    </xf>
    <xf numFmtId="0" fontId="10" fillId="7" borderId="18" xfId="0" applyFont="1" applyFill="1" applyBorder="1" applyAlignment="1">
      <alignment vertical="center"/>
    </xf>
    <xf numFmtId="0" fontId="10" fillId="0" borderId="18" xfId="0" applyFont="1" applyBorder="1" applyAlignment="1">
      <alignment horizontal="left" vertical="center"/>
    </xf>
    <xf numFmtId="0" fontId="10" fillId="9" borderId="18" xfId="0" applyFont="1" applyFill="1" applyBorder="1" applyAlignment="1">
      <alignment vertical="center"/>
    </xf>
    <xf numFmtId="0" fontId="0" fillId="0" borderId="23" xfId="0" applyBorder="1" applyAlignment="1">
      <alignment vertical="center"/>
    </xf>
    <xf numFmtId="0" fontId="10" fillId="8" borderId="18" xfId="0" applyFont="1" applyFill="1" applyBorder="1" applyAlignment="1">
      <alignment vertical="center"/>
    </xf>
    <xf numFmtId="0" fontId="10" fillId="0" borderId="9" xfId="0" applyFont="1" applyBorder="1" applyAlignment="1">
      <alignment vertical="center"/>
    </xf>
    <xf numFmtId="0" fontId="10" fillId="0" borderId="18" xfId="0" applyFont="1" applyBorder="1" applyAlignment="1">
      <alignment vertical="center"/>
    </xf>
    <xf numFmtId="0" fontId="15" fillId="0" borderId="27" xfId="0" applyFont="1" applyBorder="1" applyAlignment="1">
      <alignment vertical="center"/>
    </xf>
    <xf numFmtId="0" fontId="15" fillId="0" borderId="0" xfId="0" applyFont="1" applyAlignment="1">
      <alignment vertical="center"/>
    </xf>
    <xf numFmtId="0" fontId="10" fillId="27" borderId="48" xfId="0" applyFont="1" applyFill="1" applyBorder="1" applyAlignment="1">
      <alignment vertical="center"/>
    </xf>
    <xf numFmtId="0" fontId="10" fillId="27" borderId="23" xfId="0" applyFont="1" applyFill="1" applyBorder="1" applyAlignment="1">
      <alignment vertical="center"/>
    </xf>
    <xf numFmtId="0" fontId="10" fillId="27" borderId="18" xfId="0" applyFont="1" applyFill="1" applyBorder="1" applyAlignment="1">
      <alignment vertical="center"/>
    </xf>
    <xf numFmtId="0" fontId="10" fillId="0" borderId="48" xfId="0" applyFont="1" applyBorder="1" applyAlignment="1">
      <alignment vertical="center"/>
    </xf>
    <xf numFmtId="0" fontId="10" fillId="8" borderId="23" xfId="0" applyFont="1" applyFill="1" applyBorder="1" applyAlignment="1">
      <alignment vertical="center"/>
    </xf>
    <xf numFmtId="0" fontId="10" fillId="7" borderId="10" xfId="0" applyFont="1" applyFill="1" applyBorder="1" applyAlignment="1">
      <alignment vertical="center"/>
    </xf>
    <xf numFmtId="0" fontId="10" fillId="8" borderId="9" xfId="0" applyFont="1" applyFill="1" applyBorder="1" applyAlignment="1">
      <alignment vertical="center"/>
    </xf>
    <xf numFmtId="0" fontId="10" fillId="27" borderId="18" xfId="0" applyFont="1" applyFill="1" applyBorder="1" applyAlignment="1">
      <alignment vertical="center" wrapText="1"/>
    </xf>
    <xf numFmtId="0" fontId="10" fillId="9" borderId="0" xfId="0" applyFont="1" applyFill="1" applyAlignment="1">
      <alignment vertical="center"/>
    </xf>
    <xf numFmtId="0" fontId="0" fillId="9" borderId="0" xfId="0" applyFill="1" applyAlignment="1">
      <alignment vertical="center"/>
    </xf>
    <xf numFmtId="0" fontId="10" fillId="0" borderId="48" xfId="0" applyFont="1" applyBorder="1" applyAlignment="1">
      <alignment vertical="center" wrapText="1"/>
    </xf>
    <xf numFmtId="0" fontId="10" fillId="30" borderId="18" xfId="0" applyFont="1" applyFill="1" applyBorder="1" applyAlignment="1">
      <alignment vertical="center"/>
    </xf>
    <xf numFmtId="0" fontId="9" fillId="0" borderId="48" xfId="0" applyFont="1" applyBorder="1" applyAlignment="1">
      <alignment vertical="center" wrapText="1"/>
    </xf>
    <xf numFmtId="0" fontId="10" fillId="8" borderId="0" xfId="0" applyFont="1" applyFill="1" applyAlignment="1">
      <alignment vertical="center"/>
    </xf>
    <xf numFmtId="0" fontId="0" fillId="0" borderId="25" xfId="0" applyBorder="1" applyAlignment="1">
      <alignment vertical="center"/>
    </xf>
    <xf numFmtId="0" fontId="0" fillId="0" borderId="26" xfId="0" applyBorder="1" applyAlignment="1">
      <alignment vertical="center"/>
    </xf>
    <xf numFmtId="0" fontId="10" fillId="0" borderId="65" xfId="0" applyFont="1" applyBorder="1" applyAlignment="1">
      <alignment horizontal="center" vertical="center" wrapText="1"/>
    </xf>
    <xf numFmtId="0" fontId="18" fillId="0" borderId="37" xfId="0" applyFont="1" applyBorder="1" applyAlignment="1">
      <alignment horizontal="center" vertical="center"/>
    </xf>
    <xf numFmtId="0" fontId="0" fillId="0" borderId="0" xfId="0" applyAlignment="1">
      <alignment horizontal="center" vertical="center"/>
    </xf>
    <xf numFmtId="0" fontId="63" fillId="0" borderId="46" xfId="0" applyFont="1" applyBorder="1" applyAlignment="1">
      <alignment vertical="center" wrapText="1"/>
    </xf>
    <xf numFmtId="0" fontId="9" fillId="0" borderId="57" xfId="0" applyFont="1" applyBorder="1" applyAlignment="1">
      <alignment horizontal="right" vertical="top" wrapText="1"/>
    </xf>
    <xf numFmtId="0" fontId="9" fillId="0" borderId="74" xfId="0" applyFont="1" applyBorder="1" applyAlignment="1">
      <alignment vertical="center" wrapText="1"/>
    </xf>
    <xf numFmtId="0" fontId="10" fillId="0" borderId="46" xfId="0" applyFont="1" applyBorder="1" applyAlignment="1">
      <alignment vertical="center"/>
    </xf>
    <xf numFmtId="0" fontId="10" fillId="2" borderId="46" xfId="0" applyFont="1" applyFill="1" applyBorder="1" applyAlignment="1">
      <alignment vertical="center"/>
    </xf>
    <xf numFmtId="0" fontId="10" fillId="0" borderId="0" xfId="0" applyFont="1" applyAlignment="1">
      <alignment vertical="top"/>
    </xf>
    <xf numFmtId="0" fontId="0" fillId="10" borderId="27" xfId="0" applyFill="1" applyBorder="1"/>
    <xf numFmtId="0" fontId="2" fillId="0" borderId="46" xfId="0" applyFont="1" applyBorder="1" applyAlignment="1">
      <alignment horizontal="left" vertical="center" wrapText="1" indent="1"/>
    </xf>
    <xf numFmtId="0" fontId="1" fillId="0" borderId="65" xfId="0" applyFont="1" applyBorder="1" applyAlignment="1">
      <alignment horizontal="left" vertical="center" indent="1"/>
    </xf>
    <xf numFmtId="0" fontId="2" fillId="0" borderId="74" xfId="0" applyFont="1" applyBorder="1" applyAlignment="1">
      <alignment horizontal="left" vertical="center" wrapText="1" indent="1"/>
    </xf>
    <xf numFmtId="0" fontId="1" fillId="0" borderId="75" xfId="0" applyFont="1" applyBorder="1" applyAlignment="1">
      <alignment horizontal="left" vertical="center" indent="1"/>
    </xf>
    <xf numFmtId="0" fontId="66" fillId="0" borderId="0" xfId="0" applyFont="1"/>
    <xf numFmtId="0" fontId="10" fillId="10" borderId="48" xfId="0" applyFont="1" applyFill="1" applyBorder="1" applyAlignment="1">
      <alignment vertical="center" wrapText="1"/>
    </xf>
    <xf numFmtId="0" fontId="10" fillId="0" borderId="56" xfId="0" applyFont="1" applyBorder="1" applyAlignment="1">
      <alignment vertical="center" wrapText="1"/>
    </xf>
    <xf numFmtId="49" fontId="1" fillId="0" borderId="31"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0" xfId="0" applyNumberFormat="1" applyFont="1" applyAlignment="1">
      <alignment horizontal="center" wrapText="1"/>
    </xf>
    <xf numFmtId="49" fontId="1" fillId="0" borderId="80" xfId="0" applyNumberFormat="1" applyFont="1" applyBorder="1" applyAlignment="1">
      <alignment horizontal="center" vertical="center" wrapText="1"/>
    </xf>
    <xf numFmtId="49" fontId="1" fillId="0" borderId="65" xfId="0" applyNumberFormat="1" applyFont="1" applyBorder="1" applyAlignment="1">
      <alignment horizontal="center" vertical="center" wrapText="1"/>
    </xf>
    <xf numFmtId="0" fontId="11" fillId="28" borderId="65" xfId="0" applyFont="1" applyFill="1" applyBorder="1" applyAlignment="1">
      <alignment horizontal="center" vertical="center" wrapText="1"/>
    </xf>
    <xf numFmtId="0" fontId="9" fillId="31" borderId="48" xfId="0" applyFont="1" applyFill="1" applyBorder="1" applyAlignment="1">
      <alignment vertical="top" wrapText="1"/>
    </xf>
    <xf numFmtId="0" fontId="9" fillId="0" borderId="68" xfId="0" applyFont="1" applyBorder="1" applyAlignment="1">
      <alignment vertical="center" wrapText="1"/>
    </xf>
    <xf numFmtId="49" fontId="9" fillId="0" borderId="68" xfId="0" applyNumberFormat="1" applyFont="1" applyBorder="1" applyAlignment="1">
      <alignment vertical="center" wrapText="1"/>
    </xf>
    <xf numFmtId="0" fontId="9" fillId="0" borderId="68" xfId="0" applyFont="1" applyBorder="1" applyAlignment="1">
      <alignment vertical="top" wrapText="1"/>
    </xf>
    <xf numFmtId="0" fontId="9" fillId="0" borderId="69" xfId="0" applyFont="1" applyBorder="1" applyAlignment="1">
      <alignment vertical="top" wrapText="1"/>
    </xf>
    <xf numFmtId="0" fontId="9" fillId="0" borderId="19" xfId="0" applyFont="1" applyBorder="1" applyAlignment="1">
      <alignment vertical="top"/>
    </xf>
    <xf numFmtId="0" fontId="0" fillId="0" borderId="80" xfId="0" applyBorder="1"/>
    <xf numFmtId="0" fontId="10" fillId="0" borderId="76" xfId="0" applyFont="1" applyBorder="1" applyAlignment="1">
      <alignment wrapText="1"/>
    </xf>
    <xf numFmtId="0" fontId="9" fillId="0" borderId="32" xfId="0" applyFont="1" applyBorder="1" applyAlignment="1">
      <alignment vertical="top" wrapText="1"/>
    </xf>
    <xf numFmtId="0" fontId="9" fillId="0" borderId="69" xfId="0" applyFont="1" applyBorder="1" applyAlignment="1">
      <alignment vertical="center" wrapText="1"/>
    </xf>
    <xf numFmtId="0" fontId="1" fillId="0" borderId="54" xfId="0" applyFont="1" applyBorder="1" applyAlignment="1">
      <alignment horizontal="center" vertical="center" wrapText="1"/>
    </xf>
    <xf numFmtId="0" fontId="1" fillId="0" borderId="75" xfId="0" applyFont="1" applyBorder="1" applyAlignment="1">
      <alignment horizontal="center" vertical="center" wrapText="1"/>
    </xf>
    <xf numFmtId="0" fontId="10" fillId="0" borderId="0" xfId="0" applyFont="1" applyAlignment="1">
      <alignment wrapText="1"/>
    </xf>
    <xf numFmtId="0" fontId="9" fillId="0" borderId="81" xfId="0" applyFont="1" applyBorder="1" applyAlignment="1">
      <alignment vertical="center" wrapText="1"/>
    </xf>
    <xf numFmtId="0" fontId="8" fillId="0" borderId="68" xfId="0" applyFont="1" applyBorder="1" applyAlignment="1">
      <alignment vertical="center" wrapText="1"/>
    </xf>
    <xf numFmtId="0" fontId="10" fillId="0" borderId="68" xfId="0" applyFont="1" applyBorder="1" applyAlignment="1">
      <alignment vertical="center" wrapText="1"/>
    </xf>
    <xf numFmtId="0" fontId="10" fillId="0" borderId="69" xfId="0" applyFont="1" applyBorder="1" applyAlignment="1">
      <alignment vertical="center" wrapText="1"/>
    </xf>
    <xf numFmtId="0" fontId="10" fillId="0" borderId="81" xfId="0" applyFont="1" applyBorder="1" applyAlignment="1">
      <alignment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7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7" xfId="0" applyFont="1" applyBorder="1" applyAlignment="1">
      <alignment horizontal="center" vertical="center" wrapText="1"/>
    </xf>
    <xf numFmtId="0" fontId="9" fillId="0" borderId="1" xfId="0" applyFont="1" applyBorder="1" applyAlignment="1">
      <alignment vertical="top" wrapText="1"/>
    </xf>
    <xf numFmtId="0" fontId="9" fillId="0" borderId="1" xfId="0" applyFont="1" applyBorder="1" applyAlignment="1">
      <alignment vertical="center" wrapText="1"/>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10" fillId="0" borderId="1" xfId="0" applyFont="1" applyBorder="1" applyAlignment="1">
      <alignment vertical="center" wrapText="1"/>
    </xf>
    <xf numFmtId="0" fontId="1" fillId="0" borderId="52" xfId="0" applyFont="1" applyBorder="1"/>
    <xf numFmtId="0" fontId="1" fillId="0" borderId="23" xfId="0" applyFont="1" applyBorder="1"/>
    <xf numFmtId="49" fontId="1" fillId="0" borderId="17" xfId="0" applyNumberFormat="1" applyFont="1" applyBorder="1" applyAlignment="1">
      <alignment horizontal="center" vertical="center" wrapText="1"/>
    </xf>
    <xf numFmtId="0" fontId="6" fillId="0" borderId="1" xfId="0" applyFont="1" applyBorder="1" applyAlignment="1">
      <alignment vertical="top" wrapText="1"/>
    </xf>
    <xf numFmtId="0" fontId="9" fillId="0" borderId="53" xfId="0" applyFont="1" applyBorder="1" applyAlignment="1">
      <alignment vertical="center" wrapText="1"/>
    </xf>
    <xf numFmtId="0" fontId="9" fillId="0" borderId="29" xfId="0" applyFont="1" applyBorder="1" applyAlignment="1">
      <alignment horizontal="right" vertical="center" wrapText="1"/>
    </xf>
    <xf numFmtId="0" fontId="63" fillId="0" borderId="3" xfId="0" applyFont="1" applyBorder="1" applyAlignment="1">
      <alignment horizontal="left" vertical="center"/>
    </xf>
    <xf numFmtId="0" fontId="0" fillId="0" borderId="5" xfId="0" applyBorder="1" applyAlignment="1">
      <alignment horizontal="left" vertical="center"/>
    </xf>
    <xf numFmtId="0" fontId="10" fillId="0" borderId="57" xfId="0" applyFont="1" applyBorder="1" applyAlignment="1">
      <alignment horizontal="right" vertical="center"/>
    </xf>
    <xf numFmtId="0" fontId="10" fillId="0" borderId="58" xfId="0" applyFont="1" applyBorder="1" applyAlignment="1">
      <alignment horizontal="center" vertical="center"/>
    </xf>
    <xf numFmtId="0" fontId="10" fillId="0" borderId="79" xfId="0" applyFont="1" applyBorder="1" applyAlignment="1">
      <alignment horizontal="center" vertical="center"/>
    </xf>
    <xf numFmtId="0" fontId="10" fillId="0" borderId="59" xfId="0" applyFont="1" applyBorder="1" applyAlignment="1">
      <alignment horizontal="center" vertical="center"/>
    </xf>
    <xf numFmtId="0" fontId="9" fillId="0" borderId="68" xfId="1" applyFont="1" applyBorder="1" applyAlignment="1">
      <alignment vertical="center" wrapText="1"/>
    </xf>
    <xf numFmtId="0" fontId="10" fillId="0" borderId="68" xfId="0" applyFont="1" applyBorder="1" applyAlignment="1">
      <alignment vertical="center"/>
    </xf>
    <xf numFmtId="0" fontId="10" fillId="0" borderId="2" xfId="0" applyFont="1" applyBorder="1" applyAlignment="1">
      <alignment vertical="center"/>
    </xf>
    <xf numFmtId="0" fontId="10" fillId="10" borderId="68" xfId="0" applyFont="1" applyFill="1" applyBorder="1" applyAlignment="1">
      <alignment vertical="center" wrapText="1"/>
    </xf>
    <xf numFmtId="0" fontId="10" fillId="27" borderId="68" xfId="0" applyFont="1" applyFill="1" applyBorder="1" applyAlignment="1">
      <alignment vertical="center"/>
    </xf>
    <xf numFmtId="0" fontId="10" fillId="0" borderId="70" xfId="0" applyFont="1" applyBorder="1" applyAlignment="1">
      <alignment vertical="center"/>
    </xf>
    <xf numFmtId="0" fontId="10" fillId="0" borderId="70" xfId="0" applyFont="1" applyBorder="1" applyAlignment="1">
      <alignment vertical="center" wrapText="1"/>
    </xf>
    <xf numFmtId="0" fontId="9" fillId="0" borderId="68" xfId="0" applyFont="1" applyBorder="1" applyAlignment="1">
      <alignment horizontal="left" vertical="center" wrapText="1"/>
    </xf>
    <xf numFmtId="0" fontId="0" fillId="0" borderId="69" xfId="0" applyBorder="1" applyAlignment="1">
      <alignment vertical="center" wrapText="1"/>
    </xf>
    <xf numFmtId="0" fontId="2" fillId="0" borderId="13" xfId="1" applyFont="1" applyBorder="1" applyAlignment="1">
      <alignment horizontal="center" vertical="center" wrapText="1"/>
    </xf>
    <xf numFmtId="0" fontId="2" fillId="6" borderId="13" xfId="1" applyFont="1" applyFill="1" applyBorder="1" applyAlignment="1">
      <alignment horizontal="center" vertical="center" wrapText="1"/>
    </xf>
    <xf numFmtId="0" fontId="10" fillId="0" borderId="68" xfId="0" applyFont="1" applyBorder="1" applyAlignment="1">
      <alignment horizontal="left" vertical="center"/>
    </xf>
    <xf numFmtId="0" fontId="9" fillId="0" borderId="32" xfId="0" applyFont="1" applyBorder="1" applyAlignment="1">
      <alignment horizontal="left" vertical="center"/>
    </xf>
    <xf numFmtId="0" fontId="9" fillId="0" borderId="68" xfId="0" applyFont="1" applyBorder="1" applyAlignment="1">
      <alignment horizontal="left" vertical="center"/>
    </xf>
    <xf numFmtId="0" fontId="9" fillId="0" borderId="69" xfId="0" applyFont="1" applyBorder="1" applyAlignment="1">
      <alignment horizontal="left" vertical="center"/>
    </xf>
    <xf numFmtId="0" fontId="10" fillId="0" borderId="68" xfId="0" applyFont="1" applyBorder="1" applyAlignment="1">
      <alignment horizontal="left" vertical="center" wrapText="1"/>
    </xf>
    <xf numFmtId="0" fontId="10" fillId="0" borderId="32" xfId="0" applyFont="1" applyBorder="1" applyAlignment="1">
      <alignment horizontal="left" wrapText="1"/>
    </xf>
    <xf numFmtId="0" fontId="10" fillId="0" borderId="69" xfId="0" applyFont="1" applyBorder="1" applyAlignment="1">
      <alignment horizontal="left" wrapText="1"/>
    </xf>
    <xf numFmtId="0" fontId="10" fillId="0" borderId="32" xfId="0" applyFont="1" applyBorder="1" applyAlignment="1">
      <alignment vertical="center" wrapText="1"/>
    </xf>
    <xf numFmtId="0" fontId="18" fillId="0" borderId="68" xfId="0" applyFont="1" applyBorder="1" applyAlignment="1">
      <alignment horizontal="left" vertical="center" indent="1"/>
    </xf>
    <xf numFmtId="0" fontId="18" fillId="13" borderId="68" xfId="0" applyFont="1" applyFill="1" applyBorder="1" applyAlignment="1">
      <alignment horizontal="left" vertical="center" indent="1"/>
    </xf>
    <xf numFmtId="0" fontId="18" fillId="0" borderId="68" xfId="0" applyFont="1" applyBorder="1" applyAlignment="1">
      <alignment horizontal="left" vertical="center" wrapText="1" indent="1"/>
    </xf>
    <xf numFmtId="0" fontId="1" fillId="13" borderId="68" xfId="5" applyFont="1" applyFill="1" applyBorder="1" applyAlignment="1">
      <alignment horizontal="left" vertical="center" wrapText="1" indent="1"/>
    </xf>
    <xf numFmtId="0" fontId="18" fillId="0" borderId="69" xfId="0" applyFont="1" applyBorder="1" applyAlignment="1">
      <alignment horizontal="left" vertical="center" indent="1"/>
    </xf>
    <xf numFmtId="0" fontId="11" fillId="0" borderId="13" xfId="0" applyFont="1" applyBorder="1" applyAlignment="1">
      <alignment horizontal="center" vertical="center"/>
    </xf>
    <xf numFmtId="0" fontId="9" fillId="0" borderId="57" xfId="0" applyFont="1" applyBorder="1" applyAlignment="1">
      <alignment vertical="center" wrapText="1"/>
    </xf>
    <xf numFmtId="0" fontId="9" fillId="31" borderId="48" xfId="0" applyFont="1" applyFill="1" applyBorder="1" applyAlignment="1">
      <alignment horizontal="center" vertical="top" wrapText="1"/>
    </xf>
    <xf numFmtId="0" fontId="6" fillId="31" borderId="47" xfId="0" applyFont="1" applyFill="1" applyBorder="1" applyAlignment="1">
      <alignment horizontal="center" vertical="top" wrapText="1"/>
    </xf>
    <xf numFmtId="0" fontId="9" fillId="31" borderId="46" xfId="0" applyFont="1" applyFill="1" applyBorder="1" applyAlignment="1">
      <alignment vertical="top" wrapText="1"/>
    </xf>
    <xf numFmtId="49" fontId="9" fillId="0" borderId="68" xfId="0" applyNumberFormat="1" applyFont="1" applyBorder="1" applyAlignment="1">
      <alignment vertical="top" wrapText="1"/>
    </xf>
    <xf numFmtId="0" fontId="1" fillId="0" borderId="17" xfId="0" applyFont="1" applyBorder="1" applyAlignment="1">
      <alignment horizontal="center" vertical="center" wrapText="1"/>
    </xf>
    <xf numFmtId="0" fontId="1" fillId="0" borderId="78" xfId="0" applyFont="1" applyBorder="1" applyAlignment="1">
      <alignment horizontal="center" vertical="center" wrapText="1"/>
    </xf>
    <xf numFmtId="0" fontId="0" fillId="31" borderId="0" xfId="0" applyFill="1" applyAlignment="1">
      <alignment vertical="center"/>
    </xf>
    <xf numFmtId="0" fontId="0" fillId="31" borderId="16" xfId="0" applyFill="1" applyBorder="1" applyAlignment="1">
      <alignment vertical="center"/>
    </xf>
    <xf numFmtId="3" fontId="1" fillId="0" borderId="13" xfId="0" applyNumberFormat="1" applyFont="1" applyBorder="1" applyAlignment="1">
      <alignment horizontal="center" vertical="center" wrapText="1"/>
    </xf>
    <xf numFmtId="3" fontId="18" fillId="0" borderId="13" xfId="0" applyNumberFormat="1" applyFont="1" applyBorder="1" applyAlignment="1">
      <alignment horizontal="center" vertical="center"/>
    </xf>
    <xf numFmtId="1" fontId="47" fillId="0" borderId="37" xfId="1" applyNumberFormat="1" applyFont="1" applyBorder="1" applyAlignment="1">
      <alignment horizontal="center" vertical="center"/>
    </xf>
    <xf numFmtId="1" fontId="22" fillId="0" borderId="9" xfId="7" applyNumberFormat="1" applyFont="1" applyBorder="1" applyAlignment="1">
      <alignment horizontal="center" vertical="center"/>
    </xf>
    <xf numFmtId="1" fontId="22" fillId="0" borderId="44" xfId="7" applyNumberFormat="1" applyFont="1" applyBorder="1" applyAlignment="1">
      <alignment horizontal="center" vertical="center"/>
    </xf>
    <xf numFmtId="1" fontId="22" fillId="0" borderId="10" xfId="7" applyNumberFormat="1" applyFont="1" applyBorder="1" applyAlignment="1">
      <alignment horizontal="center" vertical="center"/>
    </xf>
    <xf numFmtId="1" fontId="22" fillId="0" borderId="44" xfId="1" applyNumberFormat="1" applyFont="1" applyBorder="1" applyAlignment="1">
      <alignment horizontal="center" vertical="center"/>
    </xf>
    <xf numFmtId="1" fontId="22" fillId="0" borderId="10" xfId="1" applyNumberFormat="1" applyFont="1" applyBorder="1" applyAlignment="1">
      <alignment horizontal="center" vertical="center"/>
    </xf>
    <xf numFmtId="1" fontId="22" fillId="0" borderId="37" xfId="1" applyNumberFormat="1" applyFont="1" applyBorder="1" applyAlignment="1">
      <alignment horizontal="center" vertical="center"/>
    </xf>
    <xf numFmtId="1" fontId="22" fillId="25" borderId="9" xfId="7" applyNumberFormat="1" applyFont="1" applyFill="1" applyBorder="1" applyAlignment="1">
      <alignment horizontal="center" vertical="center"/>
    </xf>
    <xf numFmtId="1" fontId="22" fillId="25" borderId="10" xfId="7" applyNumberFormat="1" applyFont="1" applyFill="1" applyBorder="1" applyAlignment="1">
      <alignment horizontal="center" vertical="center"/>
    </xf>
    <xf numFmtId="1" fontId="22" fillId="25" borderId="9" xfId="1" applyNumberFormat="1" applyFont="1" applyFill="1" applyBorder="1" applyAlignment="1">
      <alignment horizontal="center" vertical="center"/>
    </xf>
    <xf numFmtId="2" fontId="22" fillId="25" borderId="9" xfId="7" applyNumberFormat="1" applyFont="1" applyFill="1" applyBorder="1" applyAlignment="1">
      <alignment horizontal="center" vertical="center"/>
    </xf>
    <xf numFmtId="2" fontId="22" fillId="25" borderId="44" xfId="7" applyNumberFormat="1" applyFont="1" applyFill="1" applyBorder="1" applyAlignment="1">
      <alignment horizontal="center" vertical="center"/>
    </xf>
    <xf numFmtId="2" fontId="22" fillId="25" borderId="10" xfId="7" applyNumberFormat="1" applyFont="1" applyFill="1" applyBorder="1" applyAlignment="1">
      <alignment horizontal="center" vertical="center"/>
    </xf>
    <xf numFmtId="164" fontId="22" fillId="25" borderId="9" xfId="7" applyNumberFormat="1" applyFont="1" applyFill="1" applyBorder="1" applyAlignment="1">
      <alignment horizontal="center" vertical="center"/>
    </xf>
    <xf numFmtId="1" fontId="47" fillId="0" borderId="37" xfId="7" applyNumberFormat="1" applyFont="1" applyBorder="1" applyAlignment="1">
      <alignment horizontal="center" vertical="center"/>
    </xf>
    <xf numFmtId="0" fontId="4" fillId="0" borderId="37" xfId="7" applyFont="1" applyBorder="1" applyAlignment="1">
      <alignment horizontal="right" vertical="center" wrapText="1"/>
    </xf>
    <xf numFmtId="0" fontId="14" fillId="0" borderId="37" xfId="7" applyFont="1" applyBorder="1" applyAlignment="1">
      <alignment vertical="center"/>
    </xf>
    <xf numFmtId="0" fontId="21" fillId="0" borderId="37" xfId="7" applyFont="1" applyBorder="1" applyAlignment="1">
      <alignment vertical="center" wrapText="1"/>
    </xf>
    <xf numFmtId="0" fontId="25" fillId="0" borderId="37" xfId="7" applyFont="1" applyBorder="1" applyAlignment="1">
      <alignment vertical="center" wrapText="1"/>
    </xf>
    <xf numFmtId="0" fontId="14" fillId="0" borderId="37" xfId="1" applyFont="1" applyBorder="1" applyAlignment="1">
      <alignment vertical="center"/>
    </xf>
    <xf numFmtId="1" fontId="22" fillId="0" borderId="37" xfId="7" applyNumberFormat="1" applyFont="1" applyBorder="1" applyAlignment="1">
      <alignment horizontal="center" vertical="center"/>
    </xf>
    <xf numFmtId="0" fontId="51" fillId="6" borderId="45" xfId="0" applyFont="1" applyFill="1" applyBorder="1" applyAlignment="1">
      <alignment horizontal="center" vertical="center"/>
    </xf>
    <xf numFmtId="0" fontId="51" fillId="6" borderId="0" xfId="0" applyFont="1" applyFill="1" applyAlignment="1">
      <alignment horizontal="center" vertical="center"/>
    </xf>
    <xf numFmtId="0" fontId="28" fillId="0" borderId="37" xfId="7" applyFont="1" applyBorder="1" applyAlignment="1">
      <alignment vertical="center"/>
    </xf>
    <xf numFmtId="0" fontId="21" fillId="0" borderId="37" xfId="7" applyFont="1" applyBorder="1" applyAlignment="1">
      <alignment vertical="center"/>
    </xf>
    <xf numFmtId="0" fontId="4" fillId="0" borderId="0" xfId="7" applyFont="1" applyAlignment="1">
      <alignment horizontal="right"/>
    </xf>
    <xf numFmtId="0" fontId="25" fillId="0" borderId="7" xfId="7" applyFont="1" applyBorder="1"/>
    <xf numFmtId="0" fontId="44" fillId="3" borderId="7" xfId="7" applyFont="1" applyFill="1" applyBorder="1"/>
    <xf numFmtId="0" fontId="29" fillId="14" borderId="7" xfId="7" applyFont="1" applyFill="1" applyBorder="1"/>
    <xf numFmtId="0" fontId="45" fillId="4" borderId="7" xfId="7" applyFont="1" applyFill="1" applyBorder="1"/>
    <xf numFmtId="0" fontId="71" fillId="16" borderId="7" xfId="7" applyFont="1" applyFill="1" applyBorder="1" applyAlignment="1">
      <alignment wrapText="1"/>
    </xf>
    <xf numFmtId="0" fontId="26" fillId="0" borderId="37" xfId="1" applyFont="1" applyBorder="1" applyAlignment="1">
      <alignment vertical="center"/>
    </xf>
    <xf numFmtId="0" fontId="22" fillId="0" borderId="37" xfId="1" applyFont="1" applyBorder="1" applyAlignment="1">
      <alignment horizontal="center" vertical="center"/>
    </xf>
    <xf numFmtId="0" fontId="22" fillId="6" borderId="37" xfId="1" applyFont="1" applyFill="1" applyBorder="1" applyAlignment="1">
      <alignment horizontal="center" vertical="center"/>
    </xf>
    <xf numFmtId="165" fontId="22" fillId="0" borderId="37" xfId="1" applyNumberFormat="1" applyFont="1" applyBorder="1" applyAlignment="1">
      <alignment horizontal="center" vertical="center"/>
    </xf>
    <xf numFmtId="165" fontId="22" fillId="6" borderId="37" xfId="1" applyNumberFormat="1" applyFont="1" applyFill="1" applyBorder="1" applyAlignment="1">
      <alignment horizontal="center" vertical="center"/>
    </xf>
    <xf numFmtId="0" fontId="27" fillId="14" borderId="37" xfId="7" applyFont="1" applyFill="1" applyBorder="1" applyAlignment="1">
      <alignment horizontal="center"/>
    </xf>
    <xf numFmtId="0" fontId="22" fillId="5" borderId="37" xfId="1" applyFont="1" applyFill="1" applyBorder="1" applyAlignment="1">
      <alignment horizontal="center" vertical="center"/>
    </xf>
    <xf numFmtId="0" fontId="67" fillId="0" borderId="31" xfId="0" applyFont="1" applyBorder="1"/>
    <xf numFmtId="0" fontId="26" fillId="0" borderId="31" xfId="7" applyFont="1" applyBorder="1" applyAlignment="1">
      <alignment horizontal="center" vertical="center"/>
    </xf>
    <xf numFmtId="0" fontId="26" fillId="0" borderId="22" xfId="7" applyFont="1" applyBorder="1" applyAlignment="1">
      <alignment horizontal="center" vertical="center"/>
    </xf>
    <xf numFmtId="0" fontId="22" fillId="6" borderId="7" xfId="0" applyFont="1" applyFill="1" applyBorder="1" applyAlignment="1">
      <alignment horizontal="center" vertical="center"/>
    </xf>
    <xf numFmtId="0" fontId="27" fillId="14" borderId="7" xfId="7" applyFont="1" applyFill="1" applyBorder="1" applyAlignment="1">
      <alignment horizontal="center" vertical="center"/>
    </xf>
    <xf numFmtId="0" fontId="36" fillId="0" borderId="7" xfId="0" applyFont="1" applyBorder="1" applyAlignment="1">
      <alignment horizontal="center" vertical="center"/>
    </xf>
    <xf numFmtId="0" fontId="22" fillId="23" borderId="7" xfId="0" applyFont="1" applyFill="1" applyBorder="1" applyAlignment="1">
      <alignment horizontal="center" vertical="center"/>
    </xf>
    <xf numFmtId="0" fontId="22" fillId="0" borderId="38" xfId="7" applyFont="1" applyBorder="1" applyAlignment="1">
      <alignment horizontal="center" vertical="center"/>
    </xf>
    <xf numFmtId="0" fontId="22" fillId="3" borderId="38" xfId="7" applyFont="1" applyFill="1" applyBorder="1" applyAlignment="1">
      <alignment horizontal="center" vertical="center"/>
    </xf>
    <xf numFmtId="0" fontId="23" fillId="4" borderId="39" xfId="7" applyFont="1" applyFill="1" applyBorder="1" applyAlignment="1">
      <alignment horizontal="center" vertical="center"/>
    </xf>
    <xf numFmtId="0" fontId="22" fillId="0" borderId="38" xfId="7" applyFont="1" applyBorder="1" applyAlignment="1">
      <alignment horizontal="center" vertical="center" wrapText="1"/>
    </xf>
    <xf numFmtId="0" fontId="22" fillId="20" borderId="38" xfId="7" applyFont="1" applyFill="1" applyBorder="1" applyAlignment="1">
      <alignment horizontal="center" vertical="center" wrapText="1"/>
    </xf>
    <xf numFmtId="0" fontId="22" fillId="19" borderId="38" xfId="7" applyFont="1" applyFill="1" applyBorder="1" applyAlignment="1">
      <alignment horizontal="center" vertical="center" wrapText="1"/>
    </xf>
    <xf numFmtId="0" fontId="22" fillId="19" borderId="40" xfId="7" applyFont="1" applyFill="1" applyBorder="1" applyAlignment="1">
      <alignment horizontal="center" vertical="center" wrapText="1"/>
    </xf>
    <xf numFmtId="0" fontId="23" fillId="21" borderId="39" xfId="7" applyFont="1" applyFill="1" applyBorder="1" applyAlignment="1">
      <alignment horizontal="center" vertical="center" wrapText="1"/>
    </xf>
    <xf numFmtId="0" fontId="22" fillId="20" borderId="38" xfId="7" applyFont="1" applyFill="1" applyBorder="1" applyAlignment="1">
      <alignment horizontal="center" vertical="center"/>
    </xf>
    <xf numFmtId="0" fontId="22" fillId="19" borderId="38" xfId="7" applyFont="1" applyFill="1" applyBorder="1" applyAlignment="1">
      <alignment horizontal="center" vertical="center"/>
    </xf>
    <xf numFmtId="0" fontId="23" fillId="21" borderId="39" xfId="7" applyFont="1" applyFill="1" applyBorder="1" applyAlignment="1">
      <alignment horizontal="center" vertical="center"/>
    </xf>
    <xf numFmtId="0" fontId="22" fillId="18" borderId="38" xfId="7" applyFont="1" applyFill="1" applyBorder="1" applyAlignment="1">
      <alignment horizontal="center" vertical="center" wrapText="1"/>
    </xf>
    <xf numFmtId="0" fontId="23" fillId="22" borderId="39" xfId="7" applyFont="1" applyFill="1" applyBorder="1" applyAlignment="1">
      <alignment horizontal="center" vertical="center"/>
    </xf>
    <xf numFmtId="0" fontId="22" fillId="0" borderId="39" xfId="7" applyFont="1" applyBorder="1" applyAlignment="1">
      <alignment horizontal="center" vertical="center"/>
    </xf>
    <xf numFmtId="0" fontId="22" fillId="20" borderId="39" xfId="7" applyFont="1" applyFill="1" applyBorder="1" applyAlignment="1">
      <alignment horizontal="center" vertical="center"/>
    </xf>
    <xf numFmtId="0" fontId="22" fillId="3" borderId="41" xfId="7" applyFont="1" applyFill="1" applyBorder="1" applyAlignment="1">
      <alignment horizontal="center" vertical="center"/>
    </xf>
    <xf numFmtId="0" fontId="23" fillId="4" borderId="42" xfId="7" applyFont="1" applyFill="1" applyBorder="1" applyAlignment="1">
      <alignment horizontal="center" vertical="center"/>
    </xf>
    <xf numFmtId="0" fontId="22" fillId="19" borderId="39" xfId="7" applyFont="1" applyFill="1" applyBorder="1" applyAlignment="1">
      <alignment horizontal="center" vertical="center"/>
    </xf>
    <xf numFmtId="0" fontId="22" fillId="19" borderId="7" xfId="7" applyFont="1" applyFill="1" applyBorder="1" applyAlignment="1">
      <alignment horizontal="center" vertical="center"/>
    </xf>
    <xf numFmtId="0" fontId="23" fillId="4" borderId="9" xfId="7" applyFont="1" applyFill="1" applyBorder="1" applyAlignment="1">
      <alignment horizontal="center" vertical="center"/>
    </xf>
    <xf numFmtId="0" fontId="22" fillId="18" borderId="38" xfId="7" applyFont="1" applyFill="1" applyBorder="1" applyAlignment="1">
      <alignment horizontal="center" vertical="center"/>
    </xf>
    <xf numFmtId="0" fontId="22" fillId="3" borderId="39" xfId="7" applyFont="1" applyFill="1" applyBorder="1" applyAlignment="1">
      <alignment horizontal="center" vertical="center"/>
    </xf>
    <xf numFmtId="0" fontId="22" fillId="3" borderId="7" xfId="7" applyFont="1" applyFill="1" applyBorder="1" applyAlignment="1">
      <alignment horizontal="center" vertical="center"/>
    </xf>
    <xf numFmtId="0" fontId="22" fillId="0" borderId="7" xfId="7" applyFont="1" applyBorder="1" applyAlignment="1">
      <alignment horizontal="center" vertical="center"/>
    </xf>
    <xf numFmtId="0" fontId="22" fillId="3" borderId="9" xfId="7" applyFont="1" applyFill="1" applyBorder="1" applyAlignment="1">
      <alignment horizontal="center" vertical="center"/>
    </xf>
    <xf numFmtId="0" fontId="23" fillId="4" borderId="7" xfId="7" applyFont="1" applyFill="1" applyBorder="1" applyAlignment="1">
      <alignment horizontal="center" vertical="center"/>
    </xf>
    <xf numFmtId="0" fontId="27" fillId="14" borderId="9" xfId="7" applyFont="1" applyFill="1" applyBorder="1" applyAlignment="1">
      <alignment horizontal="center" vertical="center"/>
    </xf>
    <xf numFmtId="0" fontId="29" fillId="0" borderId="38" xfId="7" applyFont="1" applyBorder="1" applyAlignment="1">
      <alignment horizontal="center" vertical="center" wrapText="1"/>
    </xf>
    <xf numFmtId="0" fontId="23" fillId="0" borderId="39" xfId="7" applyFont="1" applyBorder="1" applyAlignment="1">
      <alignment horizontal="center" vertical="center"/>
    </xf>
    <xf numFmtId="0" fontId="22" fillId="6" borderId="38" xfId="7" applyFont="1" applyFill="1" applyBorder="1" applyAlignment="1">
      <alignment horizontal="center" vertical="center" wrapText="1"/>
    </xf>
    <xf numFmtId="0" fontId="22" fillId="19" borderId="39" xfId="7" applyFont="1" applyFill="1" applyBorder="1" applyAlignment="1">
      <alignment horizontal="center" vertical="center" wrapText="1"/>
    </xf>
    <xf numFmtId="0" fontId="24" fillId="0" borderId="7" xfId="7" applyBorder="1" applyAlignment="1">
      <alignment horizontal="center"/>
    </xf>
    <xf numFmtId="0" fontId="24" fillId="0" borderId="9" xfId="7" applyBorder="1" applyAlignment="1">
      <alignment horizontal="center"/>
    </xf>
    <xf numFmtId="0" fontId="1" fillId="0" borderId="7" xfId="1" applyBorder="1" applyAlignment="1">
      <alignment horizontal="center"/>
    </xf>
    <xf numFmtId="0" fontId="1" fillId="0" borderId="9" xfId="1" applyBorder="1" applyAlignment="1">
      <alignment horizontal="center"/>
    </xf>
    <xf numFmtId="0" fontId="64" fillId="0" borderId="7" xfId="1" applyFont="1" applyBorder="1" applyAlignment="1">
      <alignment horizontal="center" wrapText="1"/>
    </xf>
    <xf numFmtId="0" fontId="18" fillId="0" borderId="7" xfId="1" applyFont="1" applyBorder="1" applyAlignment="1">
      <alignment horizontal="center" wrapText="1"/>
    </xf>
    <xf numFmtId="0" fontId="18" fillId="0" borderId="9" xfId="1" applyFont="1" applyBorder="1" applyAlignment="1">
      <alignment horizontal="center" wrapText="1"/>
    </xf>
    <xf numFmtId="0" fontId="18" fillId="0" borderId="7" xfId="1" quotePrefix="1" applyFont="1" applyBorder="1" applyAlignment="1">
      <alignment horizontal="center" wrapText="1"/>
    </xf>
    <xf numFmtId="0" fontId="18" fillId="0" borderId="9" xfId="1" quotePrefix="1" applyFont="1" applyBorder="1" applyAlignment="1">
      <alignment horizontal="center" wrapText="1"/>
    </xf>
    <xf numFmtId="0" fontId="40" fillId="14" borderId="7" xfId="7" applyFont="1" applyFill="1" applyBorder="1" applyAlignment="1">
      <alignment horizontal="center" vertical="center"/>
    </xf>
    <xf numFmtId="0" fontId="72" fillId="0" borderId="37" xfId="1" applyFont="1" applyBorder="1" applyAlignment="1">
      <alignment vertical="center"/>
    </xf>
    <xf numFmtId="0" fontId="73" fillId="24" borderId="37" xfId="1" applyFont="1" applyFill="1" applyBorder="1" applyAlignment="1">
      <alignment vertical="center"/>
    </xf>
    <xf numFmtId="0" fontId="27" fillId="14" borderId="37" xfId="7" applyFont="1" applyFill="1" applyBorder="1" applyAlignment="1">
      <alignment horizontal="center" vertical="center"/>
    </xf>
    <xf numFmtId="0" fontId="21" fillId="0" borderId="9" xfId="7" applyFont="1" applyBorder="1" applyAlignment="1">
      <alignment vertical="center" wrapText="1"/>
    </xf>
    <xf numFmtId="0" fontId="42" fillId="0" borderId="7" xfId="7" applyFont="1" applyBorder="1" applyAlignment="1">
      <alignment vertical="center"/>
    </xf>
    <xf numFmtId="0" fontId="42" fillId="0" borderId="7" xfId="7" applyFont="1" applyBorder="1" applyAlignment="1">
      <alignment vertical="center" wrapText="1"/>
    </xf>
    <xf numFmtId="0" fontId="25" fillId="0" borderId="22" xfId="7" applyFont="1" applyBorder="1" applyAlignment="1">
      <alignment vertical="center" wrapText="1"/>
    </xf>
    <xf numFmtId="0" fontId="25" fillId="0" borderId="28" xfId="7" applyFont="1" applyBorder="1" applyAlignment="1">
      <alignment vertical="center" wrapText="1"/>
    </xf>
    <xf numFmtId="0" fontId="25" fillId="0" borderId="14" xfId="7" applyFont="1" applyBorder="1" applyAlignment="1">
      <alignment vertical="center" wrapText="1"/>
    </xf>
    <xf numFmtId="0" fontId="14" fillId="0" borderId="28" xfId="7" applyFont="1" applyBorder="1" applyAlignment="1">
      <alignment vertical="center" wrapText="1"/>
    </xf>
    <xf numFmtId="0" fontId="25" fillId="17" borderId="9" xfId="7" applyFont="1" applyFill="1" applyBorder="1" applyAlignment="1">
      <alignment vertical="center" wrapText="1"/>
    </xf>
    <xf numFmtId="0" fontId="25" fillId="0" borderId="9" xfId="7" applyFont="1" applyBorder="1" applyAlignment="1">
      <alignment vertical="center" wrapText="1"/>
    </xf>
    <xf numFmtId="0" fontId="25" fillId="0" borderId="7" xfId="7" applyFont="1" applyBorder="1" applyAlignment="1">
      <alignment vertical="center" wrapText="1"/>
    </xf>
    <xf numFmtId="0" fontId="21" fillId="17" borderId="9" xfId="7" applyFont="1" applyFill="1" applyBorder="1" applyAlignment="1">
      <alignment vertical="center" wrapText="1"/>
    </xf>
    <xf numFmtId="0" fontId="28" fillId="17" borderId="9" xfId="7" applyFont="1" applyFill="1" applyBorder="1" applyAlignment="1">
      <alignment vertical="center" wrapText="1"/>
    </xf>
    <xf numFmtId="0" fontId="76" fillId="0" borderId="7" xfId="1" applyFont="1" applyBorder="1" applyAlignment="1">
      <alignment vertical="center"/>
    </xf>
    <xf numFmtId="0" fontId="75" fillId="0" borderId="7" xfId="1" applyFont="1" applyBorder="1" applyAlignment="1">
      <alignment horizontal="left" vertical="center" indent="2"/>
    </xf>
    <xf numFmtId="0" fontId="71" fillId="34" borderId="7" xfId="8" applyFont="1" applyFill="1" applyBorder="1" applyAlignment="1">
      <alignment horizontal="center" vertical="center" wrapText="1"/>
    </xf>
    <xf numFmtId="0" fontId="71" fillId="15" borderId="43" xfId="7" applyFont="1" applyFill="1" applyBorder="1" applyAlignment="1">
      <alignment vertical="center" wrapText="1"/>
    </xf>
    <xf numFmtId="0" fontId="71" fillId="16" borderId="37" xfId="7" applyFont="1" applyFill="1" applyBorder="1" applyAlignment="1">
      <alignment horizontal="left" vertical="center"/>
    </xf>
    <xf numFmtId="0" fontId="71" fillId="16" borderId="7" xfId="7" applyFont="1" applyFill="1" applyBorder="1" applyAlignment="1">
      <alignment vertical="center" wrapText="1"/>
    </xf>
    <xf numFmtId="0" fontId="71" fillId="15" borderId="36" xfId="7" applyFont="1" applyFill="1" applyBorder="1" applyAlignment="1">
      <alignment vertical="center" wrapText="1"/>
    </xf>
    <xf numFmtId="0" fontId="77" fillId="0" borderId="0" xfId="7" applyFont="1" applyAlignment="1">
      <alignment horizontal="left"/>
    </xf>
    <xf numFmtId="0" fontId="13" fillId="0" borderId="0" xfId="0" applyFont="1"/>
    <xf numFmtId="0" fontId="51" fillId="6" borderId="7" xfId="1" applyFont="1" applyFill="1" applyBorder="1" applyAlignment="1">
      <alignment horizontal="center" wrapText="1"/>
    </xf>
    <xf numFmtId="0" fontId="51" fillId="6" borderId="7" xfId="1" quotePrefix="1" applyFont="1" applyFill="1" applyBorder="1" applyAlignment="1">
      <alignment horizontal="center" wrapText="1"/>
    </xf>
    <xf numFmtId="0" fontId="22" fillId="6" borderId="7" xfId="1" applyFont="1" applyFill="1" applyBorder="1" applyAlignment="1">
      <alignment horizontal="center" wrapText="1"/>
    </xf>
    <xf numFmtId="0" fontId="66" fillId="0" borderId="35" xfId="0" applyFont="1" applyBorder="1" applyAlignment="1">
      <alignment vertical="center" wrapText="1"/>
    </xf>
    <xf numFmtId="0" fontId="18" fillId="0" borderId="13" xfId="0" applyFont="1" applyBorder="1" applyAlignment="1">
      <alignment vertical="center" wrapText="1"/>
    </xf>
    <xf numFmtId="0" fontId="18" fillId="0" borderId="77" xfId="0" applyFont="1" applyBorder="1" applyAlignment="1">
      <alignment vertical="center" wrapText="1"/>
    </xf>
    <xf numFmtId="0" fontId="18" fillId="0" borderId="7" xfId="0" applyFont="1" applyBorder="1" applyAlignment="1">
      <alignment vertical="center" wrapText="1"/>
    </xf>
    <xf numFmtId="0" fontId="66" fillId="0" borderId="46" xfId="0" applyFont="1" applyBorder="1" applyAlignment="1">
      <alignment vertical="center" wrapText="1"/>
    </xf>
    <xf numFmtId="0" fontId="18" fillId="0" borderId="65" xfId="0" applyFont="1" applyBorder="1" applyAlignment="1">
      <alignment vertical="center" wrapText="1"/>
    </xf>
    <xf numFmtId="0" fontId="18" fillId="0" borderId="25" xfId="0" applyFont="1" applyBorder="1" applyAlignment="1">
      <alignment vertical="center" wrapText="1"/>
    </xf>
    <xf numFmtId="0" fontId="18" fillId="0" borderId="0" xfId="0" applyFont="1" applyAlignment="1">
      <alignment vertical="center" wrapText="1"/>
    </xf>
    <xf numFmtId="0" fontId="18" fillId="0" borderId="5" xfId="0" applyFont="1" applyBorder="1" applyAlignment="1">
      <alignment vertical="center" wrapText="1"/>
    </xf>
    <xf numFmtId="0" fontId="18" fillId="0" borderId="75" xfId="0" applyFont="1" applyBorder="1" applyAlignment="1">
      <alignment vertical="center" wrapText="1"/>
    </xf>
    <xf numFmtId="0" fontId="18" fillId="0" borderId="3" xfId="0" applyFont="1" applyBorder="1" applyAlignment="1">
      <alignment vertical="center" wrapText="1"/>
    </xf>
    <xf numFmtId="0" fontId="18" fillId="0" borderId="46" xfId="0" applyFont="1" applyBorder="1" applyAlignment="1">
      <alignment vertical="center" wrapText="1"/>
    </xf>
    <xf numFmtId="0" fontId="66" fillId="0" borderId="32" xfId="0" applyFont="1" applyBorder="1" applyAlignment="1">
      <alignment vertical="center" wrapText="1"/>
    </xf>
    <xf numFmtId="0" fontId="66" fillId="0" borderId="68" xfId="0" applyFont="1" applyBorder="1" applyAlignment="1">
      <alignment vertical="center" wrapText="1"/>
    </xf>
    <xf numFmtId="0" fontId="66" fillId="0" borderId="69" xfId="0" applyFont="1" applyBorder="1" applyAlignment="1">
      <alignment vertical="center" wrapText="1"/>
    </xf>
    <xf numFmtId="0" fontId="18" fillId="0" borderId="74" xfId="0" applyFont="1" applyBorder="1" applyAlignment="1">
      <alignment vertical="center" wrapText="1"/>
    </xf>
    <xf numFmtId="0" fontId="18" fillId="0" borderId="7" xfId="0" applyFont="1" applyBorder="1" applyAlignment="1">
      <alignment horizontal="left" vertical="center" wrapText="1"/>
    </xf>
    <xf numFmtId="0" fontId="66" fillId="0" borderId="57" xfId="0" applyFont="1" applyBorder="1" applyAlignment="1">
      <alignment vertical="center" wrapText="1"/>
    </xf>
    <xf numFmtId="0" fontId="66" fillId="0" borderId="58" xfId="0" applyFont="1" applyBorder="1" applyAlignment="1">
      <alignment horizontal="center" vertical="center" wrapText="1"/>
    </xf>
    <xf numFmtId="0" fontId="66" fillId="0" borderId="59" xfId="0" applyFont="1" applyBorder="1" applyAlignment="1">
      <alignment horizontal="center" vertical="center" wrapText="1"/>
    </xf>
    <xf numFmtId="0" fontId="18" fillId="0" borderId="31" xfId="0" applyFont="1" applyBorder="1" applyAlignment="1">
      <alignment vertical="center" wrapText="1"/>
    </xf>
    <xf numFmtId="0" fontId="18" fillId="0" borderId="82" xfId="0" applyFont="1" applyBorder="1" applyAlignment="1">
      <alignment vertical="center" wrapText="1"/>
    </xf>
    <xf numFmtId="0" fontId="71" fillId="34" borderId="7" xfId="8" applyFont="1" applyFill="1" applyBorder="1" applyAlignment="1">
      <alignment horizontal="right" vertical="center" wrapText="1"/>
    </xf>
    <xf numFmtId="0" fontId="73" fillId="35" borderId="7" xfId="1" applyFont="1" applyFill="1" applyBorder="1" applyAlignment="1">
      <alignment vertical="center"/>
    </xf>
    <xf numFmtId="49" fontId="1" fillId="0" borderId="31" xfId="0" applyNumberFormat="1" applyFont="1" applyBorder="1" applyAlignment="1">
      <alignment horizontal="center" wrapText="1"/>
    </xf>
    <xf numFmtId="49" fontId="1" fillId="0" borderId="7" xfId="0" applyNumberFormat="1" applyFont="1" applyBorder="1" applyAlignment="1">
      <alignment horizontal="center" wrapText="1"/>
    </xf>
    <xf numFmtId="49" fontId="1" fillId="0" borderId="65" xfId="0" applyNumberFormat="1" applyFont="1" applyBorder="1" applyAlignment="1">
      <alignment horizontal="center" wrapText="1"/>
    </xf>
    <xf numFmtId="0" fontId="9" fillId="0" borderId="65" xfId="0" applyFont="1" applyBorder="1" applyAlignment="1">
      <alignment vertical="top" wrapText="1"/>
    </xf>
    <xf numFmtId="49" fontId="9" fillId="0" borderId="65" xfId="0" applyNumberFormat="1" applyFont="1" applyBorder="1" applyAlignment="1">
      <alignment vertical="top" wrapText="1"/>
    </xf>
    <xf numFmtId="0" fontId="18" fillId="0" borderId="23" xfId="0" applyFont="1" applyBorder="1" applyAlignment="1">
      <alignment vertical="center"/>
    </xf>
    <xf numFmtId="0" fontId="18" fillId="0" borderId="0" xfId="0" applyFont="1" applyAlignment="1">
      <alignment vertical="center"/>
    </xf>
    <xf numFmtId="0" fontId="20" fillId="0" borderId="0" xfId="0" applyFont="1" applyAlignment="1">
      <alignment horizontal="left" vertical="top" wrapText="1"/>
    </xf>
    <xf numFmtId="0" fontId="79" fillId="36" borderId="1" xfId="0" applyFont="1" applyFill="1" applyBorder="1" applyAlignment="1">
      <alignment horizontal="justify" vertical="top" wrapText="1"/>
    </xf>
    <xf numFmtId="0" fontId="79" fillId="36" borderId="15" xfId="0" applyFont="1" applyFill="1" applyBorder="1" applyAlignment="1">
      <alignment horizontal="justify" vertical="top" wrapText="1"/>
    </xf>
    <xf numFmtId="0" fontId="80" fillId="0" borderId="16" xfId="0" applyFont="1" applyBorder="1" applyAlignment="1">
      <alignment horizontal="left" vertical="top" wrapText="1"/>
    </xf>
    <xf numFmtId="0" fontId="80" fillId="0" borderId="26" xfId="0" applyFont="1" applyBorder="1" applyAlignment="1">
      <alignment horizontal="left" vertical="top" wrapText="1"/>
    </xf>
    <xf numFmtId="0" fontId="79" fillId="36" borderId="83" xfId="0" applyFont="1" applyFill="1" applyBorder="1" applyAlignment="1">
      <alignment horizontal="justify" vertical="top" wrapText="1"/>
    </xf>
    <xf numFmtId="0" fontId="79" fillId="36" borderId="26" xfId="0" applyFont="1" applyFill="1" applyBorder="1" applyAlignment="1">
      <alignment horizontal="justify" vertical="top" wrapText="1"/>
    </xf>
    <xf numFmtId="0" fontId="82" fillId="5" borderId="7" xfId="0" applyFont="1" applyFill="1" applyBorder="1" applyAlignment="1">
      <alignment horizontal="center" vertical="center"/>
    </xf>
    <xf numFmtId="0" fontId="82" fillId="5" borderId="9" xfId="0" applyFont="1" applyFill="1" applyBorder="1" applyAlignment="1">
      <alignment horizontal="center" vertical="center"/>
    </xf>
    <xf numFmtId="0" fontId="62" fillId="5" borderId="9" xfId="0" applyFont="1" applyFill="1" applyBorder="1" applyAlignment="1">
      <alignment horizontal="center" vertical="center"/>
    </xf>
    <xf numFmtId="0" fontId="82" fillId="4" borderId="65" xfId="1" applyFont="1" applyFill="1" applyBorder="1" applyAlignment="1">
      <alignment horizontal="center" vertical="center" wrapText="1"/>
    </xf>
    <xf numFmtId="0" fontId="62" fillId="4" borderId="7" xfId="0" applyFont="1" applyFill="1" applyBorder="1" applyAlignment="1">
      <alignment horizontal="center" vertical="center" wrapText="1"/>
    </xf>
    <xf numFmtId="0" fontId="62" fillId="4" borderId="65" xfId="0" applyFont="1" applyFill="1" applyBorder="1" applyAlignment="1">
      <alignment horizontal="center" vertical="center" wrapText="1"/>
    </xf>
    <xf numFmtId="0" fontId="82" fillId="5" borderId="13" xfId="0" applyFont="1" applyFill="1" applyBorder="1" applyAlignment="1">
      <alignment horizontal="center" vertical="center" wrapText="1"/>
    </xf>
    <xf numFmtId="0" fontId="82" fillId="5" borderId="7" xfId="1" applyFont="1" applyFill="1" applyBorder="1" applyAlignment="1">
      <alignment horizontal="center" vertical="top" wrapText="1"/>
    </xf>
    <xf numFmtId="0" fontId="82" fillId="5" borderId="9" xfId="1" applyFont="1" applyFill="1" applyBorder="1" applyAlignment="1">
      <alignment horizontal="center" vertical="top" wrapText="1"/>
    </xf>
    <xf numFmtId="0" fontId="82" fillId="5" borderId="65" xfId="1" applyFont="1" applyFill="1" applyBorder="1" applyAlignment="1">
      <alignment horizontal="center" vertical="top" wrapText="1"/>
    </xf>
    <xf numFmtId="0" fontId="82" fillId="4" borderId="7" xfId="0" applyFont="1" applyFill="1" applyBorder="1" applyAlignment="1">
      <alignment horizontal="center" vertical="center" wrapText="1"/>
    </xf>
    <xf numFmtId="0" fontId="10" fillId="0" borderId="0" xfId="0" applyFont="1" applyAlignment="1">
      <alignment vertical="top" wrapText="1"/>
    </xf>
    <xf numFmtId="0" fontId="69" fillId="0" borderId="0" xfId="0" applyFont="1"/>
    <xf numFmtId="1" fontId="36" fillId="26" borderId="9" xfId="1" applyNumberFormat="1" applyFont="1" applyFill="1" applyBorder="1" applyAlignment="1">
      <alignment horizontal="center" vertical="center"/>
    </xf>
    <xf numFmtId="1" fontId="36" fillId="26" borderId="44" xfId="7" applyNumberFormat="1" applyFont="1" applyFill="1" applyBorder="1" applyAlignment="1">
      <alignment horizontal="center" vertical="center"/>
    </xf>
    <xf numFmtId="1" fontId="36" fillId="26" borderId="10" xfId="7" applyNumberFormat="1" applyFont="1" applyFill="1" applyBorder="1" applyAlignment="1">
      <alignment horizontal="center" vertical="center"/>
    </xf>
    <xf numFmtId="1" fontId="36" fillId="26" borderId="44" xfId="1" applyNumberFormat="1" applyFont="1" applyFill="1" applyBorder="1" applyAlignment="1">
      <alignment horizontal="center" vertical="center"/>
    </xf>
    <xf numFmtId="1" fontId="36" fillId="26" borderId="10" xfId="1" applyNumberFormat="1" applyFont="1" applyFill="1" applyBorder="1" applyAlignment="1">
      <alignment horizontal="center" vertical="center"/>
    </xf>
    <xf numFmtId="1" fontId="36" fillId="26" borderId="37" xfId="1" applyNumberFormat="1" applyFont="1" applyFill="1" applyBorder="1" applyAlignment="1">
      <alignment horizontal="center" vertical="center"/>
    </xf>
    <xf numFmtId="2" fontId="36" fillId="26" borderId="9" xfId="7" applyNumberFormat="1" applyFont="1" applyFill="1" applyBorder="1" applyAlignment="1">
      <alignment horizontal="center" vertical="center"/>
    </xf>
    <xf numFmtId="2" fontId="36" fillId="26" borderId="44" xfId="7" applyNumberFormat="1" applyFont="1" applyFill="1" applyBorder="1" applyAlignment="1">
      <alignment horizontal="center" vertical="center"/>
    </xf>
    <xf numFmtId="2" fontId="36" fillId="26" borderId="10" xfId="7" applyNumberFormat="1" applyFont="1" applyFill="1" applyBorder="1" applyAlignment="1">
      <alignment horizontal="center" vertical="center"/>
    </xf>
    <xf numFmtId="2" fontId="36" fillId="26" borderId="44" xfId="1" applyNumberFormat="1" applyFont="1" applyFill="1" applyBorder="1" applyAlignment="1">
      <alignment horizontal="center" vertical="center"/>
    </xf>
    <xf numFmtId="2" fontId="36" fillId="26" borderId="10" xfId="1" applyNumberFormat="1" applyFont="1" applyFill="1" applyBorder="1" applyAlignment="1">
      <alignment horizontal="center" vertical="center"/>
    </xf>
    <xf numFmtId="2" fontId="36" fillId="26" borderId="37" xfId="7" applyNumberFormat="1" applyFont="1" applyFill="1" applyBorder="1" applyAlignment="1">
      <alignment horizontal="center" vertical="center"/>
    </xf>
    <xf numFmtId="164" fontId="36" fillId="26" borderId="9" xfId="7" applyNumberFormat="1" applyFont="1" applyFill="1" applyBorder="1" applyAlignment="1">
      <alignment horizontal="center" vertical="center"/>
    </xf>
    <xf numFmtId="164" fontId="36" fillId="26" borderId="44" xfId="7" applyNumberFormat="1" applyFont="1" applyFill="1" applyBorder="1" applyAlignment="1">
      <alignment horizontal="center" vertical="center"/>
    </xf>
    <xf numFmtId="164" fontId="36" fillId="26" borderId="10" xfId="7" applyNumberFormat="1" applyFont="1" applyFill="1" applyBorder="1" applyAlignment="1">
      <alignment horizontal="center" vertical="center"/>
    </xf>
    <xf numFmtId="164" fontId="36" fillId="26" borderId="44" xfId="1" applyNumberFormat="1" applyFont="1" applyFill="1" applyBorder="1" applyAlignment="1">
      <alignment horizontal="center" vertical="center"/>
    </xf>
    <xf numFmtId="164" fontId="36" fillId="26" borderId="10" xfId="1" applyNumberFormat="1" applyFont="1" applyFill="1" applyBorder="1" applyAlignment="1">
      <alignment horizontal="center" vertical="center"/>
    </xf>
    <xf numFmtId="164" fontId="36" fillId="26" borderId="37" xfId="7" applyNumberFormat="1" applyFont="1" applyFill="1" applyBorder="1" applyAlignment="1">
      <alignment horizontal="center" vertical="center"/>
    </xf>
    <xf numFmtId="0" fontId="36" fillId="26" borderId="45" xfId="0" applyFont="1" applyFill="1" applyBorder="1" applyAlignment="1">
      <alignment horizontal="center" vertical="center"/>
    </xf>
    <xf numFmtId="0" fontId="36" fillId="26" borderId="37" xfId="0" applyFont="1" applyFill="1" applyBorder="1" applyAlignment="1">
      <alignment horizontal="center" vertical="center"/>
    </xf>
    <xf numFmtId="0" fontId="36" fillId="26" borderId="0" xfId="0" applyFont="1" applyFill="1" applyAlignment="1">
      <alignment horizontal="center" vertical="center"/>
    </xf>
    <xf numFmtId="0" fontId="83" fillId="0" borderId="0" xfId="11" applyProtection="1">
      <protection locked="0"/>
    </xf>
    <xf numFmtId="0" fontId="63" fillId="6" borderId="7" xfId="0" applyFont="1" applyFill="1" applyBorder="1" applyAlignment="1">
      <alignment horizontal="center" vertical="center" wrapText="1"/>
    </xf>
    <xf numFmtId="0" fontId="1" fillId="13" borderId="7" xfId="0" applyFont="1" applyFill="1" applyBorder="1" applyAlignment="1">
      <alignment horizontal="center" wrapText="1"/>
    </xf>
    <xf numFmtId="0" fontId="2" fillId="6" borderId="7" xfId="0" applyFont="1" applyFill="1" applyBorder="1" applyAlignment="1">
      <alignment horizontal="center" wrapText="1"/>
    </xf>
    <xf numFmtId="0" fontId="2" fillId="13" borderId="7"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63" fillId="6" borderId="7" xfId="0" applyFont="1" applyFill="1" applyBorder="1" applyAlignment="1">
      <alignment horizontal="center" vertical="center"/>
    </xf>
    <xf numFmtId="0" fontId="27" fillId="0" borderId="7" xfId="7" applyFont="1" applyBorder="1" applyAlignment="1">
      <alignment horizontal="center" vertical="center"/>
    </xf>
    <xf numFmtId="0" fontId="84" fillId="5" borderId="7" xfId="7" applyFont="1" applyFill="1" applyBorder="1" applyAlignment="1">
      <alignment horizontal="center"/>
    </xf>
    <xf numFmtId="0" fontId="2" fillId="6" borderId="9" xfId="1" applyFont="1" applyFill="1" applyBorder="1" applyAlignment="1">
      <alignment horizontal="center" vertical="center" wrapText="1"/>
    </xf>
    <xf numFmtId="0" fontId="2" fillId="0" borderId="7" xfId="0" applyFont="1" applyBorder="1" applyAlignment="1">
      <alignment horizontal="center" vertical="center"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6" borderId="4" xfId="0" applyFont="1" applyFill="1" applyBorder="1" applyAlignment="1">
      <alignment horizontal="center" vertical="top" wrapText="1"/>
    </xf>
    <xf numFmtId="0" fontId="9" fillId="6" borderId="5" xfId="0" applyFont="1" applyFill="1" applyBorder="1" applyAlignment="1">
      <alignment horizontal="center" vertical="top" wrapText="1"/>
    </xf>
    <xf numFmtId="0" fontId="10" fillId="0" borderId="81" xfId="0" applyFont="1" applyBorder="1" applyAlignment="1">
      <alignment horizontal="left" vertical="center" wrapText="1"/>
    </xf>
    <xf numFmtId="0" fontId="18" fillId="13" borderId="37" xfId="0" applyFont="1" applyFill="1" applyBorder="1" applyAlignment="1">
      <alignment horizontal="center" vertical="center"/>
    </xf>
    <xf numFmtId="0" fontId="59" fillId="0" borderId="23" xfId="0" applyFont="1" applyBorder="1" applyAlignment="1">
      <alignment vertical="center"/>
    </xf>
    <xf numFmtId="0" fontId="9" fillId="6" borderId="7" xfId="0" applyFont="1" applyFill="1" applyBorder="1" applyAlignment="1">
      <alignment horizontal="center" vertical="center" wrapText="1"/>
    </xf>
    <xf numFmtId="0" fontId="63" fillId="6" borderId="13" xfId="0" applyFont="1" applyFill="1" applyBorder="1" applyAlignment="1">
      <alignment horizontal="center" vertical="center" wrapText="1"/>
    </xf>
    <xf numFmtId="0" fontId="62" fillId="5" borderId="13"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65" xfId="0" applyFont="1" applyFill="1" applyBorder="1" applyAlignment="1">
      <alignment horizontal="center" vertical="center" wrapText="1"/>
    </xf>
    <xf numFmtId="0" fontId="12" fillId="0" borderId="35" xfId="0" applyFont="1" applyBorder="1"/>
    <xf numFmtId="0" fontId="12" fillId="0" borderId="13" xfId="0" applyFont="1" applyBorder="1"/>
    <xf numFmtId="0" fontId="12" fillId="0" borderId="77" xfId="0" applyFont="1" applyBorder="1"/>
    <xf numFmtId="0" fontId="12" fillId="0" borderId="46" xfId="0" applyFont="1" applyBorder="1"/>
    <xf numFmtId="0" fontId="12" fillId="0" borderId="37" xfId="0" applyFont="1" applyBorder="1"/>
    <xf numFmtId="0" fontId="12" fillId="0" borderId="65" xfId="0" applyFont="1" applyBorder="1"/>
    <xf numFmtId="0" fontId="12" fillId="0" borderId="74" xfId="0" applyFont="1" applyBorder="1"/>
    <xf numFmtId="166" fontId="12" fillId="0" borderId="54" xfId="0" applyNumberFormat="1" applyFont="1" applyBorder="1"/>
    <xf numFmtId="166" fontId="12" fillId="0" borderId="75" xfId="0" applyNumberFormat="1" applyFont="1" applyBorder="1"/>
    <xf numFmtId="0" fontId="18" fillId="13" borderId="37" xfId="0" applyFont="1" applyFill="1" applyBorder="1" applyAlignment="1">
      <alignment horizontal="center"/>
    </xf>
    <xf numFmtId="0" fontId="18" fillId="6" borderId="37" xfId="0" applyFont="1" applyFill="1" applyBorder="1" applyAlignment="1">
      <alignment horizontal="center"/>
    </xf>
    <xf numFmtId="0" fontId="85" fillId="5" borderId="37" xfId="0" applyFont="1" applyFill="1" applyBorder="1" applyAlignment="1">
      <alignment horizontal="center"/>
    </xf>
    <xf numFmtId="0" fontId="1" fillId="13" borderId="37" xfId="5" applyFont="1" applyFill="1" applyBorder="1" applyAlignment="1">
      <alignment horizontal="center"/>
    </xf>
    <xf numFmtId="0" fontId="82" fillId="5" borderId="7" xfId="0" applyFont="1" applyFill="1" applyBorder="1" applyAlignment="1">
      <alignment horizontal="center"/>
    </xf>
    <xf numFmtId="0" fontId="18" fillId="13" borderId="7" xfId="0" applyFont="1" applyFill="1" applyBorder="1" applyAlignment="1">
      <alignment horizontal="center"/>
    </xf>
    <xf numFmtId="0" fontId="86" fillId="0" borderId="2" xfId="0" applyFont="1" applyBorder="1" applyAlignment="1">
      <alignment wrapText="1"/>
    </xf>
    <xf numFmtId="49" fontId="82" fillId="5" borderId="7" xfId="0" quotePrefix="1" applyNumberFormat="1" applyFont="1" applyFill="1" applyBorder="1" applyAlignment="1">
      <alignment horizontal="center" vertical="center"/>
    </xf>
    <xf numFmtId="0" fontId="59" fillId="0" borderId="0" xfId="0" applyFont="1" applyAlignment="1">
      <alignment vertical="center"/>
    </xf>
    <xf numFmtId="0" fontId="82" fillId="5" borderId="37" xfId="1" applyFont="1" applyFill="1" applyBorder="1" applyAlignment="1">
      <alignment horizontal="center" vertical="center" wrapText="1"/>
    </xf>
    <xf numFmtId="0" fontId="82" fillId="5" borderId="9" xfId="1" applyFont="1" applyFill="1" applyBorder="1" applyAlignment="1">
      <alignment horizontal="center" vertical="center" wrapText="1"/>
    </xf>
    <xf numFmtId="0" fontId="82" fillId="5" borderId="65" xfId="1" applyFont="1" applyFill="1" applyBorder="1" applyAlignment="1">
      <alignment horizontal="center" vertical="center" wrapText="1"/>
    </xf>
    <xf numFmtId="0" fontId="82" fillId="5" borderId="7" xfId="1" applyFont="1" applyFill="1" applyBorder="1" applyAlignment="1">
      <alignment horizontal="center" vertical="center" wrapText="1"/>
    </xf>
    <xf numFmtId="0" fontId="2" fillId="6" borderId="65" xfId="0" applyFont="1" applyFill="1" applyBorder="1" applyAlignment="1">
      <alignment horizontal="center" vertical="center" wrapText="1"/>
    </xf>
    <xf numFmtId="0" fontId="17" fillId="0" borderId="0" xfId="0" applyFont="1" applyAlignment="1">
      <alignment vertical="center"/>
    </xf>
    <xf numFmtId="0" fontId="17" fillId="0" borderId="0" xfId="0" applyFont="1" applyAlignment="1">
      <alignment horizontal="center" vertical="center"/>
    </xf>
    <xf numFmtId="0" fontId="62" fillId="5" borderId="65" xfId="0" applyFont="1" applyFill="1" applyBorder="1" applyAlignment="1">
      <alignment horizontal="center" vertical="center"/>
    </xf>
    <xf numFmtId="0" fontId="82" fillId="4" borderId="7" xfId="1" applyFont="1" applyFill="1" applyBorder="1" applyAlignment="1">
      <alignment horizontal="center" vertical="center" wrapText="1"/>
    </xf>
    <xf numFmtId="0" fontId="23" fillId="0" borderId="88" xfId="7" applyFont="1" applyBorder="1" applyAlignment="1">
      <alignment horizontal="center" vertical="center"/>
    </xf>
    <xf numFmtId="0" fontId="23" fillId="4" borderId="88" xfId="7" applyFont="1" applyFill="1" applyBorder="1" applyAlignment="1">
      <alignment horizontal="center" vertical="center"/>
    </xf>
    <xf numFmtId="0" fontId="23" fillId="21" borderId="88" xfId="7" applyFont="1" applyFill="1" applyBorder="1" applyAlignment="1">
      <alignment horizontal="center" vertical="center" wrapText="1"/>
    </xf>
    <xf numFmtId="0" fontId="23" fillId="21" borderId="88" xfId="7" applyFont="1" applyFill="1" applyBorder="1" applyAlignment="1">
      <alignment horizontal="center" vertical="center"/>
    </xf>
    <xf numFmtId="0" fontId="23" fillId="22" borderId="88" xfId="7" applyFont="1" applyFill="1" applyBorder="1" applyAlignment="1">
      <alignment horizontal="center" vertical="center"/>
    </xf>
    <xf numFmtId="0" fontId="22" fillId="0" borderId="88" xfId="7" applyFont="1" applyBorder="1" applyAlignment="1">
      <alignment horizontal="center" vertical="center"/>
    </xf>
    <xf numFmtId="0" fontId="22" fillId="20" borderId="88" xfId="7" applyFont="1" applyFill="1" applyBorder="1" applyAlignment="1">
      <alignment horizontal="center" vertical="center"/>
    </xf>
    <xf numFmtId="0" fontId="23" fillId="4" borderId="89" xfId="7" applyFont="1" applyFill="1" applyBorder="1" applyAlignment="1">
      <alignment horizontal="center" vertical="center"/>
    </xf>
    <xf numFmtId="0" fontId="36" fillId="37" borderId="7" xfId="0" applyFont="1" applyFill="1" applyBorder="1" applyAlignment="1">
      <alignment horizontal="center" vertical="center"/>
    </xf>
    <xf numFmtId="0" fontId="36" fillId="5" borderId="7" xfId="0" applyFont="1" applyFill="1" applyBorder="1" applyAlignment="1">
      <alignment horizontal="center" vertical="center"/>
    </xf>
    <xf numFmtId="0" fontId="25" fillId="0" borderId="13" xfId="7" applyFont="1" applyBorder="1" applyAlignment="1">
      <alignment vertical="center" wrapText="1"/>
    </xf>
    <xf numFmtId="0" fontId="36" fillId="5" borderId="7" xfId="7" applyFont="1" applyFill="1" applyBorder="1" applyAlignment="1">
      <alignment horizontal="center" vertical="center"/>
    </xf>
    <xf numFmtId="0" fontId="36" fillId="38" borderId="7" xfId="0" applyFont="1" applyFill="1" applyBorder="1" applyAlignment="1">
      <alignment horizontal="center" vertical="center"/>
    </xf>
    <xf numFmtId="0" fontId="27" fillId="19" borderId="86" xfId="7" applyFont="1" applyFill="1" applyBorder="1" applyAlignment="1">
      <alignment horizontal="center" wrapText="1"/>
    </xf>
    <xf numFmtId="0" fontId="27" fillId="19" borderId="87" xfId="7" applyFont="1" applyFill="1" applyBorder="1" applyAlignment="1">
      <alignment horizontal="center" wrapText="1"/>
    </xf>
    <xf numFmtId="0" fontId="40" fillId="19" borderId="86" xfId="7" applyFont="1" applyFill="1" applyBorder="1" applyAlignment="1">
      <alignment horizontal="center" wrapText="1"/>
    </xf>
    <xf numFmtId="0" fontId="40" fillId="19" borderId="87" xfId="7" applyFont="1" applyFill="1" applyBorder="1" applyAlignment="1">
      <alignment horizontal="center" wrapText="1"/>
    </xf>
    <xf numFmtId="0" fontId="51" fillId="0" borderId="7" xfId="1" applyFont="1" applyBorder="1" applyAlignment="1">
      <alignment horizontal="center" wrapText="1"/>
    </xf>
    <xf numFmtId="0" fontId="0" fillId="0" borderId="32" xfId="0" applyBorder="1"/>
    <xf numFmtId="0" fontId="0" fillId="0" borderId="0" xfId="0"/>
    <xf numFmtId="0" fontId="0" fillId="0" borderId="0" xfId="0" applyFill="1" applyBorder="1"/>
    <xf numFmtId="0" fontId="72" fillId="0" borderId="84" xfId="0" applyFont="1" applyBorder="1" applyAlignment="1">
      <alignment vertical="top" wrapText="1"/>
    </xf>
    <xf numFmtId="0" fontId="0" fillId="0" borderId="27" xfId="0" applyBorder="1"/>
    <xf numFmtId="0" fontId="0" fillId="0" borderId="18" xfId="0" applyBorder="1"/>
    <xf numFmtId="0" fontId="0" fillId="0" borderId="47" xfId="0" applyBorder="1"/>
    <xf numFmtId="0" fontId="0" fillId="0" borderId="23" xfId="0" applyBorder="1"/>
    <xf numFmtId="0" fontId="0" fillId="0" borderId="61" xfId="0" applyBorder="1"/>
    <xf numFmtId="0" fontId="10" fillId="0" borderId="0" xfId="0" applyFont="1"/>
    <xf numFmtId="0" fontId="0" fillId="0" borderId="0" xfId="0"/>
    <xf numFmtId="0" fontId="0" fillId="0" borderId="16" xfId="0" applyBorder="1"/>
    <xf numFmtId="0" fontId="0" fillId="0" borderId="16" xfId="0" applyBorder="1" applyAlignment="1">
      <alignment horizontal="center"/>
    </xf>
    <xf numFmtId="0" fontId="0" fillId="0" borderId="25" xfId="0" applyBorder="1"/>
    <xf numFmtId="0" fontId="0" fillId="0" borderId="26" xfId="0" applyBorder="1"/>
    <xf numFmtId="0" fontId="10" fillId="33" borderId="21" xfId="10" applyFont="1" applyBorder="1" applyAlignment="1">
      <alignment horizontal="center"/>
    </xf>
    <xf numFmtId="0" fontId="0" fillId="0" borderId="47" xfId="0" applyBorder="1" applyAlignment="1">
      <alignment vertical="center"/>
    </xf>
    <xf numFmtId="0" fontId="0" fillId="0" borderId="23" xfId="0" applyBorder="1" applyAlignment="1">
      <alignment vertical="center"/>
    </xf>
    <xf numFmtId="0" fontId="0" fillId="0" borderId="61" xfId="0" applyBorder="1" applyAlignment="1">
      <alignment vertical="center"/>
    </xf>
    <xf numFmtId="0" fontId="0" fillId="0" borderId="0" xfId="0"/>
    <xf numFmtId="0" fontId="18" fillId="0" borderId="35" xfId="0" applyFont="1" applyBorder="1" applyAlignment="1">
      <alignment horizontal="left" wrapText="1" indent="1"/>
    </xf>
    <xf numFmtId="0" fontId="18" fillId="0" borderId="77" xfId="0" applyFont="1" applyBorder="1" applyAlignment="1">
      <alignment horizontal="left" indent="1"/>
    </xf>
    <xf numFmtId="0" fontId="72" fillId="0" borderId="16" xfId="0" applyFont="1" applyBorder="1" applyAlignment="1">
      <alignment horizontal="left" vertical="top" wrapText="1"/>
    </xf>
    <xf numFmtId="0" fontId="72" fillId="0" borderId="83" xfId="0" applyFont="1" applyBorder="1" applyAlignment="1">
      <alignment horizontal="left" vertical="top" wrapText="1"/>
    </xf>
    <xf numFmtId="0" fontId="90" fillId="0" borderId="26" xfId="0" applyFont="1" applyBorder="1" applyAlignment="1">
      <alignment horizontal="left" vertical="top" wrapText="1"/>
    </xf>
    <xf numFmtId="0" fontId="80" fillId="0" borderId="1" xfId="0" applyFont="1" applyBorder="1" applyAlignment="1">
      <alignment horizontal="left" vertical="top" wrapText="1"/>
    </xf>
    <xf numFmtId="0" fontId="2" fillId="6" borderId="0" xfId="1" applyFont="1" applyFill="1" applyBorder="1" applyAlignment="1">
      <alignment horizontal="center" vertical="center" wrapText="1"/>
    </xf>
    <xf numFmtId="0" fontId="0" fillId="0" borderId="0" xfId="0" applyBorder="1" applyAlignment="1">
      <alignment horizontal="center"/>
    </xf>
    <xf numFmtId="0" fontId="0" fillId="0" borderId="0" xfId="0" applyBorder="1"/>
    <xf numFmtId="0" fontId="2" fillId="6" borderId="14" xfId="1" applyFont="1" applyFill="1" applyBorder="1" applyAlignment="1">
      <alignment horizontal="center" vertical="center" wrapText="1"/>
    </xf>
    <xf numFmtId="0" fontId="1" fillId="0" borderId="9" xfId="1" applyBorder="1" applyAlignment="1">
      <alignment horizontal="center" vertical="top" wrapText="1"/>
    </xf>
    <xf numFmtId="49" fontId="1" fillId="0" borderId="9" xfId="0" applyNumberFormat="1" applyFont="1" applyBorder="1" applyAlignment="1">
      <alignment horizontal="center" vertical="top" wrapText="1"/>
    </xf>
    <xf numFmtId="0" fontId="9" fillId="10" borderId="61" xfId="0" applyFont="1" applyFill="1" applyBorder="1" applyAlignment="1">
      <alignment horizontal="center"/>
    </xf>
    <xf numFmtId="0" fontId="9" fillId="0" borderId="16" xfId="0" applyFont="1" applyBorder="1" applyAlignment="1">
      <alignment horizontal="left" vertical="center"/>
    </xf>
    <xf numFmtId="0" fontId="9" fillId="9" borderId="68" xfId="0" applyFont="1" applyFill="1" applyBorder="1" applyAlignment="1">
      <alignment vertical="center" wrapText="1"/>
    </xf>
    <xf numFmtId="0" fontId="2" fillId="9" borderId="13" xfId="0" applyFont="1" applyFill="1" applyBorder="1" applyAlignment="1">
      <alignment horizontal="center" vertical="center" wrapText="1"/>
    </xf>
    <xf numFmtId="0" fontId="2" fillId="39" borderId="13" xfId="0" applyFont="1" applyFill="1" applyBorder="1" applyAlignment="1">
      <alignment horizontal="center" vertical="center" wrapText="1"/>
    </xf>
    <xf numFmtId="0" fontId="2" fillId="40" borderId="13" xfId="0" applyFont="1" applyFill="1" applyBorder="1" applyAlignment="1">
      <alignment horizontal="center" vertical="center" wrapText="1"/>
    </xf>
    <xf numFmtId="0" fontId="2" fillId="40" borderId="7" xfId="0" applyFont="1" applyFill="1" applyBorder="1" applyAlignment="1">
      <alignment horizontal="center" vertical="center" wrapText="1"/>
    </xf>
    <xf numFmtId="0" fontId="10" fillId="9" borderId="68" xfId="0" applyFont="1" applyFill="1" applyBorder="1" applyAlignment="1">
      <alignment vertical="center" wrapText="1"/>
    </xf>
    <xf numFmtId="0" fontId="2" fillId="9" borderId="65" xfId="1" applyFont="1" applyFill="1" applyBorder="1" applyAlignment="1">
      <alignment horizontal="center" vertical="center" wrapText="1"/>
    </xf>
    <xf numFmtId="0" fontId="0" fillId="0" borderId="0" xfId="0" applyBorder="1" applyAlignment="1">
      <alignment vertical="center"/>
    </xf>
    <xf numFmtId="0" fontId="0" fillId="9" borderId="0" xfId="0" applyFill="1" applyBorder="1" applyAlignment="1">
      <alignment vertical="center"/>
    </xf>
    <xf numFmtId="0" fontId="2" fillId="40" borderId="47" xfId="0" applyFont="1" applyFill="1" applyBorder="1" applyAlignment="1">
      <alignment horizontal="center" vertical="center" wrapText="1"/>
    </xf>
    <xf numFmtId="0" fontId="9" fillId="9" borderId="47" xfId="0" applyFont="1" applyFill="1" applyBorder="1" applyAlignment="1">
      <alignment horizontal="center" vertical="center" wrapText="1"/>
    </xf>
    <xf numFmtId="0" fontId="82" fillId="4" borderId="47" xfId="1" applyFont="1" applyFill="1" applyBorder="1" applyAlignment="1">
      <alignment horizontal="center" vertical="center" wrapText="1"/>
    </xf>
    <xf numFmtId="0" fontId="2" fillId="6" borderId="47" xfId="1" applyFont="1" applyFill="1" applyBorder="1" applyAlignment="1">
      <alignment horizontal="center" vertical="center" wrapText="1"/>
    </xf>
    <xf numFmtId="0" fontId="2" fillId="9" borderId="9" xfId="1" applyFont="1" applyFill="1" applyBorder="1" applyAlignment="1">
      <alignment horizontal="center" vertical="center" wrapText="1"/>
    </xf>
    <xf numFmtId="0" fontId="10" fillId="0" borderId="81" xfId="0" applyFont="1" applyBorder="1" applyAlignment="1">
      <alignment vertical="center"/>
    </xf>
    <xf numFmtId="0" fontId="10" fillId="0" borderId="13" xfId="0" applyFont="1" applyBorder="1" applyAlignment="1">
      <alignment vertical="center"/>
    </xf>
    <xf numFmtId="0" fontId="1" fillId="0" borderId="9" xfId="1" applyBorder="1" applyAlignment="1">
      <alignment horizontal="center" vertical="center" wrapText="1"/>
    </xf>
    <xf numFmtId="0" fontId="10" fillId="0" borderId="9" xfId="0" applyFont="1" applyBorder="1" applyAlignment="1">
      <alignment horizontal="center" vertical="center" wrapText="1"/>
    </xf>
    <xf numFmtId="0" fontId="0" fillId="0" borderId="80" xfId="0" applyBorder="1" applyAlignment="1">
      <alignment vertical="center"/>
    </xf>
    <xf numFmtId="0" fontId="2" fillId="0" borderId="85" xfId="1" applyFont="1" applyBorder="1" applyAlignment="1">
      <alignment horizontal="center" vertical="center" wrapText="1"/>
    </xf>
    <xf numFmtId="0" fontId="9" fillId="0" borderId="70" xfId="1" applyFont="1" applyBorder="1" applyAlignment="1">
      <alignment vertical="center" wrapText="1"/>
    </xf>
    <xf numFmtId="0" fontId="2" fillId="0" borderId="31" xfId="1" applyFont="1" applyBorder="1" applyAlignment="1">
      <alignment horizontal="center" vertical="center" wrapText="1"/>
    </xf>
    <xf numFmtId="0" fontId="2" fillId="0" borderId="22" xfId="1" applyFont="1" applyBorder="1" applyAlignment="1">
      <alignment horizontal="center" vertical="center" wrapText="1"/>
    </xf>
    <xf numFmtId="0" fontId="15" fillId="29" borderId="0" xfId="0" applyFont="1" applyFill="1" applyBorder="1" applyAlignment="1">
      <alignment vertical="center"/>
    </xf>
    <xf numFmtId="0" fontId="0" fillId="9" borderId="27" xfId="0" applyFill="1" applyBorder="1" applyAlignment="1">
      <alignment vertical="center"/>
    </xf>
    <xf numFmtId="0" fontId="0" fillId="0" borderId="47" xfId="0" applyBorder="1" applyAlignment="1">
      <alignment horizontal="center" vertical="center"/>
    </xf>
    <xf numFmtId="0" fontId="10" fillId="0" borderId="0" xfId="0" applyFont="1" applyBorder="1" applyAlignment="1">
      <alignment vertical="center"/>
    </xf>
    <xf numFmtId="0" fontId="9" fillId="9" borderId="7" xfId="0" applyFont="1" applyFill="1" applyBorder="1" applyAlignment="1">
      <alignment horizontal="center" vertical="center" wrapText="1"/>
    </xf>
    <xf numFmtId="0" fontId="2" fillId="9" borderId="7" xfId="1" applyFont="1" applyFill="1" applyBorder="1" applyAlignment="1">
      <alignment horizontal="center" vertical="center" wrapText="1"/>
    </xf>
    <xf numFmtId="0" fontId="1" fillId="0" borderId="7" xfId="1" applyBorder="1" applyAlignment="1">
      <alignment horizontal="center" vertical="center" wrapText="1"/>
    </xf>
    <xf numFmtId="0" fontId="2" fillId="6" borderId="90" xfId="1" applyFont="1" applyFill="1" applyBorder="1" applyAlignment="1">
      <alignment horizontal="center" vertical="center" wrapText="1"/>
    </xf>
    <xf numFmtId="0" fontId="10" fillId="0" borderId="7" xfId="0" applyFont="1" applyBorder="1" applyAlignment="1">
      <alignment horizontal="center" vertical="center" wrapText="1"/>
    </xf>
    <xf numFmtId="0" fontId="62" fillId="7" borderId="35" xfId="0" applyFont="1" applyFill="1" applyBorder="1" applyAlignment="1">
      <alignment vertical="center"/>
    </xf>
    <xf numFmtId="0" fontId="10" fillId="7" borderId="27" xfId="0" applyFont="1" applyFill="1" applyBorder="1" applyAlignment="1">
      <alignment vertical="center"/>
    </xf>
    <xf numFmtId="49" fontId="9" fillId="0" borderId="7" xfId="0" applyNumberFormat="1" applyFont="1" applyBorder="1" applyAlignment="1">
      <alignment horizontal="center" vertical="center" wrapText="1"/>
    </xf>
    <xf numFmtId="0" fontId="9" fillId="0" borderId="79" xfId="0" applyFont="1" applyBorder="1" applyAlignment="1">
      <alignment horizontal="center" vertical="top" wrapText="1"/>
    </xf>
    <xf numFmtId="0" fontId="10" fillId="0" borderId="59" xfId="0" applyFont="1" applyBorder="1" applyAlignment="1">
      <alignment horizontal="center" vertical="top"/>
    </xf>
    <xf numFmtId="0" fontId="62" fillId="5" borderId="14" xfId="0" applyFont="1" applyFill="1" applyBorder="1" applyAlignment="1">
      <alignment horizontal="center" vertical="center" wrapText="1"/>
    </xf>
    <xf numFmtId="0" fontId="62" fillId="4"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15" fillId="5" borderId="9" xfId="0" applyFont="1" applyFill="1" applyBorder="1" applyAlignment="1">
      <alignment horizontal="center" vertical="center" wrapText="1"/>
    </xf>
    <xf numFmtId="49" fontId="9" fillId="0" borderId="9" xfId="0" applyNumberFormat="1" applyFont="1" applyBorder="1" applyAlignment="1">
      <alignment horizontal="center" vertical="center" wrapText="1"/>
    </xf>
    <xf numFmtId="0" fontId="9" fillId="0" borderId="91" xfId="0" applyFont="1" applyBorder="1" applyAlignment="1">
      <alignment horizontal="center" vertical="center" wrapText="1"/>
    </xf>
    <xf numFmtId="0" fontId="62" fillId="5" borderId="5" xfId="0" applyFont="1" applyFill="1" applyBorder="1" applyAlignment="1">
      <alignment horizontal="center" vertical="center" wrapText="1"/>
    </xf>
    <xf numFmtId="0" fontId="18" fillId="0" borderId="7" xfId="0" applyFont="1" applyFill="1" applyBorder="1" applyAlignment="1">
      <alignment horizontal="center" vertical="center"/>
    </xf>
    <xf numFmtId="49" fontId="1" fillId="0" borderId="7" xfId="0" quotePrefix="1" applyNumberFormat="1" applyFont="1" applyFill="1" applyBorder="1" applyAlignment="1">
      <alignment horizontal="center" vertical="center"/>
    </xf>
    <xf numFmtId="49" fontId="82" fillId="5" borderId="9" xfId="0" quotePrefix="1" applyNumberFormat="1" applyFont="1" applyFill="1" applyBorder="1" applyAlignment="1">
      <alignment horizontal="center" vertical="center"/>
    </xf>
    <xf numFmtId="0" fontId="18" fillId="13" borderId="9" xfId="0" applyFont="1" applyFill="1" applyBorder="1" applyAlignment="1">
      <alignment horizontal="center"/>
    </xf>
    <xf numFmtId="0" fontId="85" fillId="5" borderId="9" xfId="0" applyFont="1" applyFill="1" applyBorder="1" applyAlignment="1">
      <alignment horizontal="center"/>
    </xf>
    <xf numFmtId="0" fontId="18" fillId="6" borderId="91" xfId="0" applyFont="1" applyFill="1" applyBorder="1" applyAlignment="1">
      <alignment horizontal="center"/>
    </xf>
    <xf numFmtId="0" fontId="82" fillId="5" borderId="18" xfId="0" applyFont="1" applyFill="1" applyBorder="1" applyAlignment="1">
      <alignment horizontal="center" vertical="center"/>
    </xf>
    <xf numFmtId="0" fontId="18" fillId="13" borderId="18" xfId="0" applyFont="1" applyFill="1" applyBorder="1" applyAlignment="1">
      <alignment horizontal="center" vertical="center"/>
    </xf>
    <xf numFmtId="0" fontId="82" fillId="5" borderId="18" xfId="0" applyFont="1" applyFill="1" applyBorder="1" applyAlignment="1">
      <alignment horizontal="center"/>
    </xf>
    <xf numFmtId="0" fontId="18" fillId="13" borderId="18" xfId="0" applyFont="1" applyFill="1" applyBorder="1" applyAlignment="1">
      <alignment horizontal="center"/>
    </xf>
    <xf numFmtId="0" fontId="85" fillId="5" borderId="18" xfId="0" applyFont="1" applyFill="1" applyBorder="1" applyAlignment="1">
      <alignment horizontal="center"/>
    </xf>
    <xf numFmtId="0" fontId="85" fillId="5" borderId="7" xfId="0" applyFont="1" applyFill="1" applyBorder="1" applyAlignment="1">
      <alignment horizontal="center"/>
    </xf>
    <xf numFmtId="0" fontId="18" fillId="6" borderId="54" xfId="0" applyFont="1" applyFill="1" applyBorder="1" applyAlignment="1">
      <alignment horizontal="center"/>
    </xf>
    <xf numFmtId="0" fontId="0" fillId="10" borderId="47" xfId="0" applyFill="1" applyBorder="1"/>
    <xf numFmtId="0" fontId="2" fillId="6" borderId="9" xfId="0" applyFont="1" applyFill="1"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vertical="center"/>
    </xf>
    <xf numFmtId="0" fontId="2" fillId="6" borderId="5" xfId="0" applyFont="1" applyFill="1" applyBorder="1" applyAlignment="1">
      <alignment horizontal="center" vertical="center" wrapText="1"/>
    </xf>
    <xf numFmtId="0" fontId="9" fillId="0" borderId="79" xfId="0" applyFont="1" applyBorder="1" applyAlignment="1">
      <alignment horizontal="center" vertical="center" wrapText="1"/>
    </xf>
    <xf numFmtId="0" fontId="15" fillId="7" borderId="61" xfId="0" applyFont="1" applyFill="1" applyBorder="1" applyAlignment="1">
      <alignment horizontal="center"/>
    </xf>
    <xf numFmtId="0" fontId="0" fillId="9" borderId="27" xfId="0" applyFill="1" applyBorder="1"/>
    <xf numFmtId="49" fontId="1" fillId="0" borderId="71" xfId="0" applyNumberFormat="1" applyFont="1" applyBorder="1" applyAlignment="1">
      <alignment horizontal="center" vertical="center" wrapText="1"/>
    </xf>
    <xf numFmtId="49" fontId="1" fillId="0" borderId="22" xfId="0" applyNumberFormat="1" applyFont="1" applyBorder="1" applyAlignment="1">
      <alignment horizontal="center" vertical="center" wrapText="1"/>
    </xf>
    <xf numFmtId="49" fontId="1" fillId="0" borderId="22" xfId="0" applyNumberFormat="1" applyFont="1" applyBorder="1" applyAlignment="1">
      <alignment horizontal="center" wrapText="1"/>
    </xf>
    <xf numFmtId="49" fontId="1" fillId="0" borderId="9" xfId="0" applyNumberFormat="1" applyFont="1" applyBorder="1" applyAlignment="1">
      <alignment horizontal="center" wrapText="1"/>
    </xf>
    <xf numFmtId="49" fontId="1" fillId="0" borderId="9" xfId="0" applyNumberFormat="1" applyFont="1" applyBorder="1" applyAlignment="1">
      <alignment horizontal="center" vertical="center" wrapText="1"/>
    </xf>
    <xf numFmtId="0" fontId="11" fillId="28" borderId="9" xfId="0" applyFont="1" applyFill="1" applyBorder="1" applyAlignment="1">
      <alignment horizontal="center" vertical="center" wrapText="1"/>
    </xf>
    <xf numFmtId="0" fontId="1" fillId="0" borderId="9" xfId="0" applyFont="1" applyBorder="1" applyAlignment="1">
      <alignment horizontal="center" wrapText="1"/>
    </xf>
    <xf numFmtId="0" fontId="0" fillId="31" borderId="65" xfId="0" applyFill="1" applyBorder="1"/>
    <xf numFmtId="49" fontId="1" fillId="0" borderId="77" xfId="0" applyNumberFormat="1" applyFont="1" applyBorder="1" applyAlignment="1">
      <alignment horizontal="center" vertical="center" wrapText="1"/>
    </xf>
    <xf numFmtId="0" fontId="15" fillId="12" borderId="93" xfId="6" applyFont="1" applyBorder="1" applyAlignment="1">
      <alignment horizontal="center"/>
    </xf>
    <xf numFmtId="0" fontId="15" fillId="12" borderId="96" xfId="6" applyFont="1" applyBorder="1" applyAlignment="1">
      <alignment horizontal="center"/>
    </xf>
    <xf numFmtId="0" fontId="18" fillId="0" borderId="68" xfId="0" applyFont="1" applyBorder="1" applyAlignment="1">
      <alignment horizontal="left" vertical="center" wrapText="1" indent="1"/>
    </xf>
    <xf numFmtId="0" fontId="82" fillId="5" borderId="9" xfId="0" applyFont="1" applyFill="1" applyBorder="1" applyAlignment="1">
      <alignment horizontal="center" vertical="center"/>
    </xf>
    <xf numFmtId="0" fontId="18" fillId="6" borderId="94" xfId="0" applyFont="1" applyFill="1" applyBorder="1" applyAlignment="1">
      <alignment horizontal="center"/>
    </xf>
    <xf numFmtId="0" fontId="12" fillId="0" borderId="0" xfId="0" applyFont="1"/>
    <xf numFmtId="0" fontId="10" fillId="0" borderId="5" xfId="0" applyFont="1" applyBorder="1" applyAlignment="1">
      <alignment horizontal="center"/>
    </xf>
    <xf numFmtId="0" fontId="18" fillId="13" borderId="93" xfId="0" applyFont="1" applyFill="1" applyBorder="1" applyAlignment="1">
      <alignment horizontal="center" vertical="center"/>
    </xf>
    <xf numFmtId="0" fontId="15" fillId="12" borderId="93" xfId="6" applyFont="1" applyBorder="1"/>
    <xf numFmtId="0" fontId="82" fillId="5" borderId="93" xfId="0" applyFont="1" applyFill="1" applyBorder="1" applyAlignment="1">
      <alignment horizontal="center" vertical="center"/>
    </xf>
    <xf numFmtId="0" fontId="85" fillId="5" borderId="93" xfId="0" applyFont="1" applyFill="1" applyBorder="1" applyAlignment="1">
      <alignment horizontal="center"/>
    </xf>
    <xf numFmtId="0" fontId="18" fillId="13" borderId="93" xfId="0" applyFont="1" applyFill="1" applyBorder="1" applyAlignment="1">
      <alignment horizontal="center"/>
    </xf>
    <xf numFmtId="0" fontId="18" fillId="6" borderId="95" xfId="0" applyFont="1" applyFill="1" applyBorder="1" applyAlignment="1">
      <alignment horizontal="center"/>
    </xf>
    <xf numFmtId="0" fontId="82" fillId="5" borderId="93" xfId="0" applyFont="1" applyFill="1" applyBorder="1" applyAlignment="1">
      <alignment horizontal="center"/>
    </xf>
    <xf numFmtId="49" fontId="82" fillId="5" borderId="93" xfId="0" quotePrefix="1" applyNumberFormat="1" applyFont="1" applyFill="1" applyBorder="1" applyAlignment="1">
      <alignment horizontal="center" vertical="center"/>
    </xf>
    <xf numFmtId="0" fontId="82" fillId="4"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6" borderId="9" xfId="0" applyFont="1" applyFill="1" applyBorder="1" applyAlignment="1">
      <alignment horizontal="center" wrapText="1"/>
    </xf>
    <xf numFmtId="0" fontId="1" fillId="0" borderId="92" xfId="0" applyFont="1" applyFill="1" applyBorder="1" applyAlignment="1">
      <alignment horizontal="center" vertical="center" wrapText="1"/>
    </xf>
    <xf numFmtId="0" fontId="2" fillId="6" borderId="93" xfId="1" applyFont="1" applyFill="1" applyBorder="1" applyAlignment="1">
      <alignment horizontal="center" vertical="center" wrapText="1"/>
    </xf>
    <xf numFmtId="0" fontId="1" fillId="0" borderId="93" xfId="0" applyFont="1" applyBorder="1" applyAlignment="1">
      <alignment horizontal="center" wrapText="1"/>
    </xf>
    <xf numFmtId="0" fontId="1" fillId="0" borderId="93" xfId="0" applyFont="1" applyBorder="1" applyAlignment="1">
      <alignment horizontal="center" vertical="center" wrapText="1"/>
    </xf>
    <xf numFmtId="0" fontId="0" fillId="0" borderId="93" xfId="0" applyBorder="1" applyAlignment="1">
      <alignment horizontal="center" vertical="center"/>
    </xf>
    <xf numFmtId="49" fontId="1" fillId="0" borderId="93" xfId="0" applyNumberFormat="1" applyFont="1" applyBorder="1" applyAlignment="1">
      <alignment horizontal="center" vertical="center" wrapText="1"/>
    </xf>
    <xf numFmtId="0" fontId="82" fillId="4" borderId="93" xfId="0" applyFont="1" applyFill="1" applyBorder="1" applyAlignment="1">
      <alignment horizontal="center" vertical="center" wrapText="1"/>
    </xf>
    <xf numFmtId="0" fontId="2" fillId="6" borderId="93" xfId="0" applyFont="1" applyFill="1" applyBorder="1" applyAlignment="1">
      <alignment horizontal="center" wrapText="1"/>
    </xf>
    <xf numFmtId="0" fontId="2" fillId="0" borderId="93" xfId="0" applyFont="1" applyBorder="1" applyAlignment="1">
      <alignment horizontal="center" vertical="center" wrapText="1"/>
    </xf>
    <xf numFmtId="0" fontId="2" fillId="6" borderId="93" xfId="0" applyFont="1" applyFill="1" applyBorder="1" applyAlignment="1">
      <alignment horizontal="center" vertical="center" wrapText="1"/>
    </xf>
    <xf numFmtId="0" fontId="0" fillId="0" borderId="0" xfId="0"/>
    <xf numFmtId="0" fontId="0" fillId="0" borderId="0" xfId="0" applyAlignment="1">
      <alignment wrapText="1"/>
    </xf>
    <xf numFmtId="0" fontId="12" fillId="0" borderId="0" xfId="0" applyFont="1"/>
    <xf numFmtId="0" fontId="57" fillId="0" borderId="0" xfId="0" applyFont="1" applyAlignment="1">
      <alignment horizontal="left"/>
    </xf>
    <xf numFmtId="0" fontId="1" fillId="0" borderId="9" xfId="0" applyFont="1" applyBorder="1" applyAlignment="1">
      <alignment horizontal="center" vertical="center" wrapText="1"/>
    </xf>
    <xf numFmtId="0" fontId="1" fillId="0" borderId="18" xfId="0" applyFont="1" applyBorder="1" applyAlignment="1">
      <alignment horizontal="center" wrapText="1"/>
    </xf>
    <xf numFmtId="0" fontId="9" fillId="0" borderId="100" xfId="0" applyFont="1" applyBorder="1" applyAlignment="1">
      <alignment vertical="center" wrapText="1"/>
    </xf>
    <xf numFmtId="0" fontId="9" fillId="0" borderId="100" xfId="0" applyFont="1" applyBorder="1" applyAlignment="1">
      <alignment vertical="top" wrapText="1"/>
    </xf>
    <xf numFmtId="0" fontId="9" fillId="0" borderId="101" xfId="0" applyFont="1" applyBorder="1" applyAlignment="1">
      <alignment vertical="top" wrapText="1"/>
    </xf>
    <xf numFmtId="0" fontId="82" fillId="5" borderId="14" xfId="0" applyFont="1" applyFill="1" applyBorder="1" applyAlignment="1">
      <alignment horizontal="center" vertical="center" wrapText="1"/>
    </xf>
    <xf numFmtId="0" fontId="82" fillId="5" borderId="5" xfId="0" applyFont="1" applyFill="1" applyBorder="1" applyAlignment="1">
      <alignment horizontal="center" vertical="center" wrapText="1"/>
    </xf>
    <xf numFmtId="0" fontId="85" fillId="5" borderId="92" xfId="0" applyFont="1" applyFill="1" applyBorder="1" applyAlignment="1">
      <alignment horizontal="center" vertical="center" wrapText="1"/>
    </xf>
    <xf numFmtId="0" fontId="85" fillId="5" borderId="9" xfId="0" applyFont="1" applyFill="1" applyBorder="1" applyAlignment="1">
      <alignment horizontal="center" vertical="center" wrapText="1"/>
    </xf>
    <xf numFmtId="0" fontId="85" fillId="5" borderId="93" xfId="0" applyFont="1" applyFill="1" applyBorder="1" applyAlignment="1">
      <alignment horizontal="center" vertical="center" wrapText="1"/>
    </xf>
    <xf numFmtId="0" fontId="1" fillId="6" borderId="92" xfId="0" applyFont="1" applyFill="1" applyBorder="1" applyAlignment="1">
      <alignment horizontal="center" vertical="center" wrapText="1"/>
    </xf>
    <xf numFmtId="0" fontId="0" fillId="13" borderId="0" xfId="0" applyFill="1" applyAlignment="1">
      <alignment wrapText="1"/>
    </xf>
    <xf numFmtId="0" fontId="10" fillId="0" borderId="31" xfId="0" applyFont="1" applyBorder="1"/>
    <xf numFmtId="0" fontId="1" fillId="9" borderId="9" xfId="0" applyFont="1" applyFill="1" applyBorder="1" applyAlignment="1">
      <alignment horizontal="center" wrapText="1"/>
    </xf>
    <xf numFmtId="0" fontId="10" fillId="0" borderId="9" xfId="0" applyFont="1" applyBorder="1"/>
    <xf numFmtId="0" fontId="1" fillId="0" borderId="10" xfId="0" applyFont="1" applyBorder="1" applyAlignment="1">
      <alignment horizontal="center" wrapText="1"/>
    </xf>
    <xf numFmtId="0" fontId="1" fillId="0" borderId="103" xfId="0" applyFont="1" applyBorder="1" applyAlignment="1">
      <alignment horizontal="center" wrapText="1"/>
    </xf>
    <xf numFmtId="0" fontId="1" fillId="0" borderId="98" xfId="0" applyFont="1" applyBorder="1" applyAlignment="1">
      <alignment horizontal="center" wrapText="1"/>
    </xf>
    <xf numFmtId="0" fontId="1" fillId="0" borderId="99" xfId="0" applyFont="1" applyBorder="1" applyAlignment="1">
      <alignment horizontal="center" wrapText="1"/>
    </xf>
    <xf numFmtId="0" fontId="1" fillId="9" borderId="18" xfId="0" applyFont="1" applyFill="1" applyBorder="1" applyAlignment="1">
      <alignment horizontal="center" wrapText="1"/>
    </xf>
    <xf numFmtId="0" fontId="1" fillId="9" borderId="47" xfId="0" applyFont="1" applyFill="1" applyBorder="1" applyAlignment="1">
      <alignment horizontal="center" wrapText="1"/>
    </xf>
    <xf numFmtId="0" fontId="1" fillId="9" borderId="103" xfId="0" applyFont="1" applyFill="1" applyBorder="1" applyAlignment="1">
      <alignment horizontal="center" wrapText="1"/>
    </xf>
    <xf numFmtId="0" fontId="1" fillId="9" borderId="98" xfId="0" applyFont="1" applyFill="1" applyBorder="1" applyAlignment="1">
      <alignment horizontal="center" wrapText="1"/>
    </xf>
    <xf numFmtId="0" fontId="1" fillId="9" borderId="102" xfId="0" applyFont="1" applyFill="1" applyBorder="1" applyAlignment="1">
      <alignment horizontal="center" wrapText="1"/>
    </xf>
    <xf numFmtId="0" fontId="10" fillId="0" borderId="0" xfId="0" applyFont="1"/>
    <xf numFmtId="0" fontId="0" fillId="0" borderId="0" xfId="0"/>
    <xf numFmtId="0" fontId="11" fillId="28" borderId="92" xfId="0" applyFont="1" applyFill="1" applyBorder="1" applyAlignment="1">
      <alignment horizontal="center" vertical="center" wrapText="1"/>
    </xf>
    <xf numFmtId="49" fontId="1" fillId="0" borderId="97" xfId="0" applyNumberFormat="1" applyFont="1" applyBorder="1" applyAlignment="1">
      <alignment horizontal="center" vertical="center" wrapText="1"/>
    </xf>
    <xf numFmtId="0" fontId="0" fillId="0" borderId="0" xfId="0"/>
    <xf numFmtId="1" fontId="22" fillId="0" borderId="9" xfId="7" applyNumberFormat="1" applyFont="1" applyBorder="1" applyAlignment="1">
      <alignment horizontal="center" vertical="center"/>
    </xf>
    <xf numFmtId="1" fontId="22" fillId="0" borderId="10" xfId="7" applyNumberFormat="1" applyFont="1" applyBorder="1" applyAlignment="1">
      <alignment horizontal="center" vertical="center"/>
    </xf>
    <xf numFmtId="0" fontId="0" fillId="0" borderId="0" xfId="0"/>
    <xf numFmtId="0" fontId="17" fillId="0" borderId="0" xfId="0" applyFont="1" applyBorder="1"/>
    <xf numFmtId="1" fontId="22" fillId="6" borderId="44" xfId="7" applyNumberFormat="1" applyFont="1" applyFill="1" applyBorder="1" applyAlignment="1">
      <alignment horizontal="center" vertical="center"/>
    </xf>
    <xf numFmtId="0" fontId="25" fillId="0" borderId="92" xfId="7" applyFont="1" applyBorder="1"/>
    <xf numFmtId="0" fontId="44" fillId="3" borderId="92" xfId="7" applyFont="1" applyFill="1" applyBorder="1"/>
    <xf numFmtId="0" fontId="53" fillId="14" borderId="92" xfId="7" applyFont="1" applyFill="1" applyBorder="1"/>
    <xf numFmtId="0" fontId="44" fillId="4" borderId="92" xfId="7" applyFont="1" applyFill="1" applyBorder="1"/>
    <xf numFmtId="0" fontId="10" fillId="0" borderId="0" xfId="0" applyFont="1" applyFill="1" applyBorder="1"/>
    <xf numFmtId="0" fontId="10" fillId="0" borderId="0" xfId="0" applyFont="1" applyFill="1" applyBorder="1" applyAlignment="1">
      <alignment wrapText="1"/>
    </xf>
    <xf numFmtId="0" fontId="72" fillId="0" borderId="84" xfId="0" applyFont="1" applyBorder="1" applyAlignment="1">
      <alignment vertical="top" wrapText="1"/>
    </xf>
    <xf numFmtId="0" fontId="72" fillId="0" borderId="83" xfId="0" applyFont="1" applyBorder="1" applyAlignment="1">
      <alignment vertical="top" wrapText="1"/>
    </xf>
    <xf numFmtId="0" fontId="80" fillId="0" borderId="84" xfId="0" applyFont="1" applyBorder="1" applyAlignment="1">
      <alignment horizontal="left" vertical="top" wrapText="1"/>
    </xf>
    <xf numFmtId="0" fontId="0" fillId="0" borderId="23" xfId="0" applyBorder="1" applyAlignment="1">
      <alignment horizontal="center"/>
    </xf>
    <xf numFmtId="0" fontId="0" fillId="0" borderId="0" xfId="0"/>
    <xf numFmtId="0" fontId="0" fillId="0" borderId="18" xfId="0" applyBorder="1" applyAlignment="1">
      <alignment vertical="center"/>
    </xf>
    <xf numFmtId="0" fontId="0" fillId="0" borderId="47" xfId="0" applyBorder="1" applyAlignment="1">
      <alignment vertical="center"/>
    </xf>
    <xf numFmtId="0" fontId="0" fillId="0" borderId="0" xfId="0" applyBorder="1" applyAlignment="1">
      <alignment vertical="center"/>
    </xf>
    <xf numFmtId="0" fontId="0" fillId="0" borderId="0" xfId="0"/>
    <xf numFmtId="0" fontId="10" fillId="0" borderId="48" xfId="0" applyFont="1" applyBorder="1" applyAlignment="1">
      <alignment wrapText="1"/>
    </xf>
    <xf numFmtId="0" fontId="10" fillId="0" borderId="18" xfId="0" applyFont="1" applyBorder="1"/>
    <xf numFmtId="0" fontId="9" fillId="0" borderId="70" xfId="0" applyFont="1" applyBorder="1" applyAlignment="1">
      <alignment horizontal="left" vertical="center"/>
    </xf>
    <xf numFmtId="0" fontId="10" fillId="8" borderId="27" xfId="0" applyFont="1" applyFill="1" applyBorder="1"/>
    <xf numFmtId="0" fontId="10" fillId="8" borderId="23" xfId="0" applyFont="1" applyFill="1" applyBorder="1"/>
    <xf numFmtId="0" fontId="0" fillId="8" borderId="23" xfId="0" applyFill="1" applyBorder="1" applyAlignment="1">
      <alignment horizontal="center"/>
    </xf>
    <xf numFmtId="0" fontId="10" fillId="0" borderId="18" xfId="0" applyFont="1" applyFill="1" applyBorder="1" applyAlignment="1">
      <alignment vertical="center"/>
    </xf>
    <xf numFmtId="0" fontId="0" fillId="0" borderId="47" xfId="0" applyFill="1" applyBorder="1" applyAlignment="1">
      <alignment vertical="center"/>
    </xf>
    <xf numFmtId="0" fontId="10" fillId="8" borderId="10" xfId="0" applyFont="1" applyFill="1" applyBorder="1" applyAlignment="1">
      <alignment vertical="center"/>
    </xf>
    <xf numFmtId="0" fontId="10" fillId="0" borderId="100" xfId="0" applyFont="1" applyFill="1" applyBorder="1" applyAlignment="1">
      <alignment vertical="center"/>
    </xf>
    <xf numFmtId="0" fontId="10" fillId="0" borderId="23" xfId="0" applyFont="1" applyFill="1" applyBorder="1" applyAlignment="1">
      <alignment vertical="center"/>
    </xf>
    <xf numFmtId="0" fontId="10" fillId="0" borderId="47" xfId="0" applyFont="1" applyFill="1" applyBorder="1" applyAlignment="1">
      <alignment vertical="center"/>
    </xf>
    <xf numFmtId="0" fontId="0" fillId="0" borderId="62" xfId="0" applyBorder="1" applyAlignment="1">
      <alignment vertical="center"/>
    </xf>
    <xf numFmtId="0" fontId="10" fillId="9" borderId="47" xfId="0" applyFont="1" applyFill="1" applyBorder="1" applyAlignment="1">
      <alignment vertical="center"/>
    </xf>
    <xf numFmtId="0" fontId="0" fillId="0" borderId="18" xfId="0" applyFill="1" applyBorder="1"/>
    <xf numFmtId="0" fontId="0" fillId="0" borderId="47" xfId="0" applyFill="1" applyBorder="1"/>
    <xf numFmtId="0" fontId="10" fillId="0" borderId="18" xfId="0" applyFont="1" applyFill="1" applyBorder="1"/>
    <xf numFmtId="0" fontId="10" fillId="9" borderId="23" xfId="0" applyFont="1" applyFill="1" applyBorder="1" applyAlignment="1">
      <alignment vertical="center"/>
    </xf>
    <xf numFmtId="0" fontId="10" fillId="9" borderId="0" xfId="0" applyFont="1" applyFill="1" applyBorder="1" applyAlignment="1">
      <alignment vertical="center"/>
    </xf>
    <xf numFmtId="0" fontId="0" fillId="9" borderId="61" xfId="0" applyFill="1" applyBorder="1" applyAlignment="1">
      <alignment vertical="center"/>
    </xf>
    <xf numFmtId="0" fontId="10" fillId="0" borderId="48" xfId="0" applyFont="1" applyFill="1" applyBorder="1" applyAlignment="1">
      <alignment vertical="center"/>
    </xf>
    <xf numFmtId="0" fontId="0" fillId="0" borderId="18" xfId="0" applyFill="1" applyBorder="1" applyAlignment="1">
      <alignment vertical="center"/>
    </xf>
    <xf numFmtId="0" fontId="10" fillId="0" borderId="47" xfId="0" applyFont="1" applyFill="1" applyBorder="1"/>
    <xf numFmtId="0" fontId="0" fillId="0" borderId="0" xfId="0"/>
    <xf numFmtId="0" fontId="83" fillId="0" borderId="0" xfId="11" applyFill="1" applyProtection="1">
      <protection locked="0"/>
    </xf>
    <xf numFmtId="0" fontId="1" fillId="0" borderId="0" xfId="0" applyFont="1" applyAlignment="1">
      <alignment horizontal="left" vertical="top" wrapText="1"/>
    </xf>
    <xf numFmtId="0" fontId="54" fillId="0" borderId="0" xfId="0" applyFont="1" applyAlignment="1">
      <alignment wrapText="1"/>
    </xf>
    <xf numFmtId="0" fontId="54" fillId="0" borderId="0" xfId="0" applyFont="1"/>
    <xf numFmtId="0" fontId="72" fillId="0" borderId="84" xfId="0" applyFont="1" applyBorder="1" applyAlignment="1">
      <alignment horizontal="justify" vertical="top"/>
    </xf>
    <xf numFmtId="0" fontId="0" fillId="0" borderId="83" xfId="0" applyBorder="1" applyAlignment="1">
      <alignment vertical="top"/>
    </xf>
    <xf numFmtId="0" fontId="72" fillId="0" borderId="84" xfId="0" applyFont="1" applyBorder="1" applyAlignment="1">
      <alignment vertical="top" wrapText="1"/>
    </xf>
    <xf numFmtId="0" fontId="72" fillId="0" borderId="83" xfId="0" applyFont="1" applyBorder="1" applyAlignment="1">
      <alignment vertical="top" wrapText="1"/>
    </xf>
    <xf numFmtId="0" fontId="72" fillId="0" borderId="2" xfId="0" applyFont="1" applyBorder="1" applyAlignment="1">
      <alignment vertical="top" wrapText="1"/>
    </xf>
    <xf numFmtId="0" fontId="0" fillId="0" borderId="2" xfId="0" applyBorder="1" applyAlignment="1">
      <alignment vertical="top" wrapText="1"/>
    </xf>
    <xf numFmtId="0" fontId="0" fillId="0" borderId="83" xfId="0" applyBorder="1" applyAlignment="1">
      <alignment vertical="top" wrapText="1"/>
    </xf>
    <xf numFmtId="0" fontId="10" fillId="10" borderId="76" xfId="0" applyFont="1" applyFill="1" applyBorder="1" applyAlignment="1">
      <alignment horizontal="center" wrapText="1"/>
    </xf>
    <xf numFmtId="0" fontId="10" fillId="10" borderId="20" xfId="0" applyFont="1" applyFill="1" applyBorder="1" applyAlignment="1">
      <alignment horizontal="center" wrapText="1"/>
    </xf>
    <xf numFmtId="0" fontId="0" fillId="0" borderId="21" xfId="0" applyBorder="1" applyAlignment="1">
      <alignment horizontal="center" wrapText="1"/>
    </xf>
    <xf numFmtId="0" fontId="15" fillId="7" borderId="52" xfId="0" applyFont="1" applyFill="1" applyBorder="1" applyAlignment="1">
      <alignment horizontal="center"/>
    </xf>
    <xf numFmtId="0" fontId="0" fillId="0" borderId="23" xfId="0" applyBorder="1" applyAlignment="1">
      <alignment horizontal="center"/>
    </xf>
    <xf numFmtId="0" fontId="0" fillId="0" borderId="61" xfId="0" applyBorder="1" applyAlignment="1">
      <alignment horizontal="center"/>
    </xf>
    <xf numFmtId="0" fontId="0" fillId="0" borderId="27" xfId="0" applyBorder="1" applyAlignment="1">
      <alignment horizontal="center"/>
    </xf>
    <xf numFmtId="0" fontId="10" fillId="0" borderId="27" xfId="0" applyFont="1" applyBorder="1"/>
    <xf numFmtId="0" fontId="0" fillId="0" borderId="27" xfId="0" applyBorder="1"/>
    <xf numFmtId="0" fontId="10" fillId="0" borderId="18" xfId="0" applyFont="1" applyBorder="1"/>
    <xf numFmtId="0" fontId="0" fillId="0" borderId="18" xfId="0" applyBorder="1"/>
    <xf numFmtId="0" fontId="10" fillId="0" borderId="23" xfId="0" applyFont="1" applyBorder="1"/>
    <xf numFmtId="0" fontId="0" fillId="0" borderId="23" xfId="0" applyBorder="1"/>
    <xf numFmtId="0" fontId="10" fillId="0" borderId="0" xfId="0" applyFont="1"/>
    <xf numFmtId="0" fontId="0" fillId="0" borderId="0" xfId="0"/>
    <xf numFmtId="0" fontId="0" fillId="0" borderId="0" xfId="0" applyBorder="1"/>
    <xf numFmtId="0" fontId="0" fillId="0" borderId="20" xfId="0" applyBorder="1" applyAlignment="1">
      <alignment horizontal="center"/>
    </xf>
    <xf numFmtId="0" fontId="0" fillId="0" borderId="21" xfId="0" applyBorder="1" applyAlignment="1">
      <alignment horizontal="center"/>
    </xf>
    <xf numFmtId="0" fontId="0" fillId="0" borderId="25" xfId="0" applyBorder="1" applyAlignment="1">
      <alignment horizontal="center"/>
    </xf>
    <xf numFmtId="0" fontId="9" fillId="10" borderId="76" xfId="0" applyFont="1" applyFill="1" applyBorder="1" applyAlignment="1">
      <alignment horizontal="center"/>
    </xf>
    <xf numFmtId="0" fontId="9" fillId="10" borderId="20" xfId="0" applyFont="1" applyFill="1" applyBorder="1" applyAlignment="1">
      <alignment horizontal="center"/>
    </xf>
    <xf numFmtId="0" fontId="9" fillId="0" borderId="76" xfId="0" applyFont="1" applyBorder="1" applyAlignment="1">
      <alignment horizontal="left" vertical="center"/>
    </xf>
    <xf numFmtId="0" fontId="9" fillId="0" borderId="20" xfId="0" applyFont="1" applyBorder="1" applyAlignment="1">
      <alignment horizontal="left" vertical="center"/>
    </xf>
    <xf numFmtId="0" fontId="10" fillId="0" borderId="12" xfId="0" applyFont="1" applyBorder="1" applyAlignment="1">
      <alignment wrapText="1"/>
    </xf>
    <xf numFmtId="0" fontId="0" fillId="0" borderId="0" xfId="0" applyAlignment="1">
      <alignment horizontal="center"/>
    </xf>
    <xf numFmtId="0" fontId="0" fillId="0" borderId="0" xfId="0" applyBorder="1" applyAlignment="1">
      <alignment horizontal="center"/>
    </xf>
    <xf numFmtId="0" fontId="0" fillId="0" borderId="25" xfId="0" applyBorder="1"/>
    <xf numFmtId="0" fontId="10" fillId="33" borderId="76" xfId="10" applyFont="1" applyBorder="1" applyAlignment="1">
      <alignment horizontal="center" wrapText="1"/>
    </xf>
    <xf numFmtId="0" fontId="10" fillId="33" borderId="20" xfId="10" applyFont="1" applyBorder="1" applyAlignment="1">
      <alignment horizontal="center"/>
    </xf>
    <xf numFmtId="0" fontId="10" fillId="0" borderId="29" xfId="0" applyFont="1" applyBorder="1" applyAlignment="1">
      <alignment wrapText="1"/>
    </xf>
    <xf numFmtId="0" fontId="0" fillId="0" borderId="30" xfId="0" applyBorder="1"/>
    <xf numFmtId="0" fontId="10" fillId="0" borderId="53" xfId="0" applyFont="1" applyBorder="1" applyAlignment="1">
      <alignment wrapText="1"/>
    </xf>
    <xf numFmtId="0" fontId="10" fillId="0" borderId="48" xfId="0" applyFont="1" applyBorder="1" applyAlignment="1">
      <alignment wrapText="1"/>
    </xf>
    <xf numFmtId="0" fontId="10" fillId="0" borderId="52" xfId="0" applyFont="1" applyBorder="1" applyAlignment="1">
      <alignment wrapText="1"/>
    </xf>
    <xf numFmtId="0" fontId="10" fillId="10" borderId="12" xfId="0" applyFont="1" applyFill="1" applyBorder="1" applyAlignment="1">
      <alignment horizontal="center" wrapText="1"/>
    </xf>
    <xf numFmtId="0" fontId="0" fillId="0" borderId="0" xfId="0" applyBorder="1" applyAlignment="1"/>
    <xf numFmtId="0" fontId="0" fillId="0" borderId="16" xfId="0" applyBorder="1" applyAlignment="1"/>
    <xf numFmtId="0" fontId="0" fillId="0" borderId="27" xfId="0" applyBorder="1" applyAlignment="1"/>
    <xf numFmtId="0" fontId="0" fillId="0" borderId="62" xfId="0" applyBorder="1" applyAlignment="1"/>
    <xf numFmtId="0" fontId="10" fillId="27" borderId="18" xfId="0" applyFont="1" applyFill="1" applyBorder="1" applyAlignment="1">
      <alignment vertical="center"/>
    </xf>
    <xf numFmtId="0" fontId="0" fillId="0" borderId="18" xfId="0" applyBorder="1" applyAlignment="1">
      <alignment vertical="center"/>
    </xf>
    <xf numFmtId="0" fontId="0" fillId="0" borderId="47" xfId="0" applyBorder="1" applyAlignment="1">
      <alignment vertical="center"/>
    </xf>
    <xf numFmtId="0" fontId="10" fillId="27" borderId="18" xfId="0" applyFont="1" applyFill="1" applyBorder="1" applyAlignment="1">
      <alignment vertical="center" wrapText="1"/>
    </xf>
    <xf numFmtId="0" fontId="0" fillId="0" borderId="23" xfId="0" applyBorder="1" applyAlignment="1">
      <alignment horizontal="center" vertical="center"/>
    </xf>
    <xf numFmtId="0" fontId="0" fillId="0" borderId="23" xfId="0" applyBorder="1" applyAlignment="1">
      <alignment vertical="center"/>
    </xf>
    <xf numFmtId="0" fontId="62" fillId="7" borderId="48" xfId="0" applyFont="1" applyFill="1" applyBorder="1" applyAlignment="1">
      <alignment vertical="center"/>
    </xf>
    <xf numFmtId="0" fontId="62" fillId="7" borderId="18" xfId="0" applyFont="1" applyFill="1" applyBorder="1" applyAlignment="1">
      <alignment vertical="center"/>
    </xf>
    <xf numFmtId="0" fontId="10" fillId="7" borderId="18" xfId="0" applyFont="1" applyFill="1" applyBorder="1" applyAlignment="1">
      <alignment vertical="center"/>
    </xf>
    <xf numFmtId="0" fontId="2" fillId="0" borderId="48" xfId="1" applyFont="1" applyBorder="1" applyAlignment="1">
      <alignment horizontal="center" vertical="center" wrapText="1"/>
    </xf>
    <xf numFmtId="0" fontId="12" fillId="0" borderId="18" xfId="0" applyFont="1" applyBorder="1" applyAlignment="1">
      <alignment horizontal="center" vertical="center" wrapText="1"/>
    </xf>
    <xf numFmtId="0" fontId="12" fillId="0" borderId="48" xfId="0" applyFont="1" applyBorder="1" applyAlignment="1">
      <alignment horizontal="center" vertical="center" wrapText="1"/>
    </xf>
    <xf numFmtId="0" fontId="2" fillId="0" borderId="48" xfId="0" applyFont="1" applyBorder="1" applyAlignment="1">
      <alignment horizontal="center" vertical="center" wrapText="1"/>
    </xf>
    <xf numFmtId="0" fontId="12" fillId="0" borderId="18" xfId="0" applyFont="1" applyBorder="1" applyAlignment="1">
      <alignment vertical="center" wrapText="1"/>
    </xf>
    <xf numFmtId="0" fontId="10" fillId="0" borderId="48" xfId="0" applyFont="1" applyBorder="1"/>
    <xf numFmtId="0" fontId="10" fillId="0" borderId="53" xfId="0" applyFont="1" applyBorder="1"/>
    <xf numFmtId="0" fontId="17" fillId="0" borderId="0" xfId="0" applyFont="1" applyBorder="1" applyAlignment="1">
      <alignment vertical="center"/>
    </xf>
    <xf numFmtId="0" fontId="17" fillId="0" borderId="0" xfId="0" applyFont="1" applyBorder="1"/>
    <xf numFmtId="0" fontId="62" fillId="7" borderId="48" xfId="0" applyFont="1" applyFill="1" applyBorder="1" applyAlignment="1">
      <alignment horizontal="center" vertical="center"/>
    </xf>
    <xf numFmtId="0" fontId="62" fillId="7" borderId="18" xfId="0" applyFont="1" applyFill="1" applyBorder="1" applyAlignment="1">
      <alignment horizontal="center" vertical="center"/>
    </xf>
    <xf numFmtId="0" fontId="0" fillId="0" borderId="47" xfId="0" applyBorder="1" applyAlignment="1">
      <alignment horizontal="center" vertical="center"/>
    </xf>
    <xf numFmtId="0" fontId="1" fillId="0" borderId="3" xfId="0" applyFont="1" applyBorder="1" applyAlignment="1">
      <alignment horizontal="left" vertical="center" wrapText="1"/>
    </xf>
    <xf numFmtId="0" fontId="68" fillId="0" borderId="5" xfId="0" applyFont="1" applyBorder="1" applyAlignment="1">
      <alignment horizontal="left" vertical="center" wrapText="1"/>
    </xf>
    <xf numFmtId="0" fontId="0" fillId="0" borderId="0" xfId="0" applyBorder="1" applyAlignment="1">
      <alignment vertical="center"/>
    </xf>
    <xf numFmtId="0" fontId="15" fillId="7" borderId="48" xfId="0" applyFont="1" applyFill="1" applyBorder="1" applyAlignment="1">
      <alignment horizontal="center"/>
    </xf>
    <xf numFmtId="0" fontId="15" fillId="7" borderId="18" xfId="0" applyFont="1" applyFill="1" applyBorder="1" applyAlignment="1">
      <alignment horizontal="center"/>
    </xf>
    <xf numFmtId="0" fontId="15" fillId="7" borderId="23" xfId="0" applyFont="1" applyFill="1" applyBorder="1" applyAlignment="1">
      <alignment horizontal="center"/>
    </xf>
    <xf numFmtId="0" fontId="10" fillId="10" borderId="18" xfId="0" applyFont="1" applyFill="1" applyBorder="1" applyAlignment="1"/>
    <xf numFmtId="0" fontId="0" fillId="0" borderId="18" xfId="0" applyBorder="1" applyAlignment="1"/>
    <xf numFmtId="0" fontId="0" fillId="0" borderId="47" xfId="0" applyBorder="1" applyAlignment="1"/>
    <xf numFmtId="0" fontId="0" fillId="31" borderId="23" xfId="0" applyFill="1" applyBorder="1"/>
    <xf numFmtId="0" fontId="0" fillId="31" borderId="18" xfId="0" applyFill="1" applyBorder="1"/>
    <xf numFmtId="0" fontId="54" fillId="0" borderId="57" xfId="0" applyFont="1" applyBorder="1" applyAlignment="1">
      <alignment horizontal="center"/>
    </xf>
    <xf numFmtId="0" fontId="54" fillId="0" borderId="58" xfId="0" applyFont="1" applyBorder="1" applyAlignment="1">
      <alignment horizontal="center"/>
    </xf>
    <xf numFmtId="0" fontId="54" fillId="0" borderId="59" xfId="0" applyFont="1" applyBorder="1" applyAlignment="1">
      <alignment horizontal="center"/>
    </xf>
    <xf numFmtId="0" fontId="9" fillId="0" borderId="76" xfId="0" applyFont="1" applyBorder="1" applyAlignment="1">
      <alignment vertical="top"/>
    </xf>
    <xf numFmtId="0" fontId="0" fillId="0" borderId="20" xfId="0" applyBorder="1"/>
    <xf numFmtId="0" fontId="0" fillId="0" borderId="21" xfId="0" applyBorder="1"/>
    <xf numFmtId="0" fontId="9" fillId="0" borderId="53" xfId="0" applyFont="1" applyBorder="1" applyAlignment="1">
      <alignment vertical="top"/>
    </xf>
    <xf numFmtId="0" fontId="0" fillId="0" borderId="62" xfId="0" applyBorder="1"/>
    <xf numFmtId="0" fontId="15" fillId="7" borderId="29" xfId="0" applyFont="1" applyFill="1" applyBorder="1" applyAlignment="1">
      <alignment horizontal="center"/>
    </xf>
    <xf numFmtId="0" fontId="0" fillId="0" borderId="30" xfId="0" applyBorder="1" applyAlignment="1">
      <alignment horizontal="center"/>
    </xf>
    <xf numFmtId="0" fontId="0" fillId="0" borderId="15" xfId="0" applyBorder="1" applyAlignment="1">
      <alignment horizontal="center"/>
    </xf>
    <xf numFmtId="0" fontId="10" fillId="0" borderId="30" xfId="0" applyFont="1" applyBorder="1" applyAlignment="1">
      <alignment horizontal="center" wrapText="1"/>
    </xf>
    <xf numFmtId="0" fontId="0" fillId="0" borderId="30" xfId="0" applyBorder="1" applyAlignment="1">
      <alignment horizontal="center" wrapText="1"/>
    </xf>
    <xf numFmtId="0" fontId="0" fillId="0" borderId="15" xfId="0" applyBorder="1" applyAlignment="1">
      <alignment horizontal="center" wrapText="1"/>
    </xf>
    <xf numFmtId="0" fontId="10" fillId="0" borderId="48"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7"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72" xfId="0" applyFont="1" applyBorder="1" applyAlignment="1">
      <alignment horizontal="center" vertical="center" wrapText="1"/>
    </xf>
    <xf numFmtId="0" fontId="47" fillId="0" borderId="18" xfId="7" applyFont="1" applyBorder="1" applyAlignment="1">
      <alignment horizontal="center" vertical="center"/>
    </xf>
    <xf numFmtId="0" fontId="47" fillId="0" borderId="10" xfId="7" applyFont="1" applyBorder="1" applyAlignment="1">
      <alignment horizontal="center" vertical="center"/>
    </xf>
    <xf numFmtId="0" fontId="47" fillId="0" borderId="9" xfId="7" applyFont="1" applyBorder="1" applyAlignment="1">
      <alignment horizontal="center" vertical="center"/>
    </xf>
    <xf numFmtId="1" fontId="47" fillId="0" borderId="18" xfId="7" applyNumberFormat="1" applyFont="1" applyBorder="1" applyAlignment="1">
      <alignment horizontal="center" vertical="center"/>
    </xf>
    <xf numFmtId="1" fontId="47" fillId="0" borderId="10" xfId="7" applyNumberFormat="1" applyFont="1" applyBorder="1" applyAlignment="1">
      <alignment horizontal="center" vertical="center"/>
    </xf>
    <xf numFmtId="1" fontId="47" fillId="0" borderId="9" xfId="7" applyNumberFormat="1" applyFont="1" applyBorder="1" applyAlignment="1">
      <alignment horizontal="center" vertical="center"/>
    </xf>
    <xf numFmtId="1" fontId="22" fillId="0" borderId="18" xfId="7" applyNumberFormat="1" applyFont="1" applyBorder="1" applyAlignment="1">
      <alignment horizontal="center" vertical="center"/>
    </xf>
    <xf numFmtId="1" fontId="22" fillId="0" borderId="10" xfId="7" applyNumberFormat="1" applyFont="1" applyBorder="1" applyAlignment="1">
      <alignment horizontal="center" vertical="center"/>
    </xf>
    <xf numFmtId="1" fontId="22" fillId="0" borderId="9" xfId="7" applyNumberFormat="1" applyFont="1" applyBorder="1" applyAlignment="1">
      <alignment horizontal="center" vertical="center"/>
    </xf>
    <xf numFmtId="0" fontId="18" fillId="0" borderId="56" xfId="0" applyFont="1" applyBorder="1" applyAlignment="1">
      <alignment vertical="center" wrapText="1"/>
    </xf>
    <xf numFmtId="0" fontId="18" fillId="0" borderId="72" xfId="0" applyFont="1" applyBorder="1" applyAlignment="1">
      <alignment wrapText="1"/>
    </xf>
    <xf numFmtId="0" fontId="66" fillId="0" borderId="46" xfId="0" applyFont="1" applyBorder="1" applyAlignment="1">
      <alignment vertical="center" wrapText="1"/>
    </xf>
    <xf numFmtId="0" fontId="66" fillId="0" borderId="74" xfId="0" applyFont="1" applyBorder="1" applyAlignment="1">
      <alignment vertical="center" wrapText="1"/>
    </xf>
    <xf numFmtId="0" fontId="18" fillId="0" borderId="65" xfId="0" applyFont="1" applyBorder="1" applyAlignment="1">
      <alignment vertical="center" wrapText="1"/>
    </xf>
    <xf numFmtId="0" fontId="18" fillId="0" borderId="75" xfId="0" applyFont="1" applyBorder="1" applyAlignment="1">
      <alignment vertical="center" wrapText="1"/>
    </xf>
    <xf numFmtId="0" fontId="66" fillId="0" borderId="29" xfId="0" applyFont="1" applyBorder="1" applyAlignment="1">
      <alignment horizontal="center" vertical="center" wrapText="1"/>
    </xf>
    <xf numFmtId="0" fontId="66" fillId="0" borderId="30" xfId="0" applyFont="1" applyBorder="1" applyAlignment="1">
      <alignment horizontal="center" vertical="center" wrapText="1"/>
    </xf>
    <xf numFmtId="0" fontId="66" fillId="0" borderId="15" xfId="0" applyFont="1" applyBorder="1" applyAlignment="1">
      <alignment horizontal="center" vertical="center" wrapText="1"/>
    </xf>
    <xf numFmtId="0" fontId="66" fillId="0" borderId="68" xfId="0" applyFont="1" applyBorder="1" applyAlignment="1">
      <alignment vertical="center" wrapText="1"/>
    </xf>
    <xf numFmtId="0" fontId="1" fillId="0" borderId="65" xfId="0" applyFont="1" applyBorder="1" applyAlignment="1">
      <alignment vertical="center" wrapText="1"/>
    </xf>
    <xf numFmtId="0" fontId="18" fillId="0" borderId="64" xfId="0" applyFont="1" applyBorder="1" applyAlignment="1">
      <alignment vertical="center" wrapText="1"/>
    </xf>
    <xf numFmtId="0" fontId="18" fillId="0" borderId="73" xfId="0" applyFont="1" applyBorder="1" applyAlignment="1">
      <alignment vertical="center" wrapText="1"/>
    </xf>
    <xf numFmtId="0" fontId="18" fillId="0" borderId="48" xfId="0" applyFont="1" applyBorder="1" applyAlignment="1">
      <alignment vertical="center" wrapText="1"/>
    </xf>
    <xf numFmtId="0" fontId="18" fillId="0" borderId="47" xfId="0" applyFont="1" applyBorder="1" applyAlignment="1">
      <alignment vertical="center" wrapText="1"/>
    </xf>
    <xf numFmtId="0" fontId="16" fillId="0" borderId="25" xfId="0" applyFont="1" applyBorder="1"/>
  </cellXfs>
  <cellStyles count="12">
    <cellStyle name="20% - Accent1" xfId="9" builtinId="30"/>
    <cellStyle name="40% - Accent1" xfId="10" builtinId="31"/>
    <cellStyle name="Accent1" xfId="6" builtinId="29"/>
    <cellStyle name="Comma 2" xfId="3" xr:uid="{00000000-0005-0000-0000-000003000000}"/>
    <cellStyle name="Currency 2" xfId="2" xr:uid="{00000000-0005-0000-0000-000004000000}"/>
    <cellStyle name="Currency 3" xfId="4" xr:uid="{00000000-0005-0000-0000-000005000000}"/>
    <cellStyle name="Good" xfId="5" builtinId="26"/>
    <cellStyle name="Hyperlink" xfId="11" builtinId="8"/>
    <cellStyle name="Normal" xfId="0" builtinId="0"/>
    <cellStyle name="Normal 2" xfId="1" xr:uid="{00000000-0005-0000-0000-000009000000}"/>
    <cellStyle name="Normal_8_18_08_ITRS_2008_wireless Tables" xfId="7" xr:uid="{00000000-0005-0000-0000-00000A000000}"/>
    <cellStyle name="Normal_8_18_08_ITRS_2008_wireless Tables_PA_basestation 6-21-10" xfId="8" xr:uid="{00000000-0005-0000-0000-00000B00000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15240</xdr:colOff>
      <xdr:row>35</xdr:row>
      <xdr:rowOff>152400</xdr:rowOff>
    </xdr:from>
    <xdr:to>
      <xdr:col>7</xdr:col>
      <xdr:colOff>30480</xdr:colOff>
      <xdr:row>41</xdr:row>
      <xdr:rowOff>0</xdr:rowOff>
    </xdr:to>
    <xdr:sp macro="" textlink="">
      <xdr:nvSpPr>
        <xdr:cNvPr id="2" name="Isosceles Triangle 1">
          <a:extLst>
            <a:ext uri="{FF2B5EF4-FFF2-40B4-BE49-F238E27FC236}">
              <a16:creationId xmlns:a16="http://schemas.microsoft.com/office/drawing/2014/main" id="{00000000-0008-0000-0400-000002000000}"/>
            </a:ext>
          </a:extLst>
        </xdr:cNvPr>
        <xdr:cNvSpPr/>
      </xdr:nvSpPr>
      <xdr:spPr>
        <a:xfrm rot="5400000">
          <a:off x="3600450" y="8926830"/>
          <a:ext cx="952500" cy="655320"/>
        </a:xfrm>
        <a:prstGeom prst="triangl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48</xdr:row>
      <xdr:rowOff>18818</xdr:rowOff>
    </xdr:from>
    <xdr:to>
      <xdr:col>7</xdr:col>
      <xdr:colOff>15240</xdr:colOff>
      <xdr:row>54</xdr:row>
      <xdr:rowOff>228600</xdr:rowOff>
    </xdr:to>
    <xdr:sp macro="" textlink="">
      <xdr:nvSpPr>
        <xdr:cNvPr id="3" name="Isosceles Triangle 2">
          <a:extLst>
            <a:ext uri="{FF2B5EF4-FFF2-40B4-BE49-F238E27FC236}">
              <a16:creationId xmlns:a16="http://schemas.microsoft.com/office/drawing/2014/main" id="{00000000-0008-0000-0400-000003000000}"/>
            </a:ext>
          </a:extLst>
        </xdr:cNvPr>
        <xdr:cNvSpPr/>
      </xdr:nvSpPr>
      <xdr:spPr>
        <a:xfrm rot="5400000">
          <a:off x="5161470" y="12355126"/>
          <a:ext cx="1733782" cy="1294647"/>
        </a:xfrm>
        <a:prstGeom prst="triangl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8467</xdr:colOff>
      <xdr:row>54</xdr:row>
      <xdr:rowOff>0</xdr:rowOff>
    </xdr:from>
    <xdr:to>
      <xdr:col>5</xdr:col>
      <xdr:colOff>663787</xdr:colOff>
      <xdr:row>59</xdr:row>
      <xdr:rowOff>4</xdr:rowOff>
    </xdr:to>
    <xdr:sp macro="" textlink="">
      <xdr:nvSpPr>
        <xdr:cNvPr id="2" name="Isosceles Triangle 1">
          <a:extLst>
            <a:ext uri="{FF2B5EF4-FFF2-40B4-BE49-F238E27FC236}">
              <a16:creationId xmlns:a16="http://schemas.microsoft.com/office/drawing/2014/main" id="{00000000-0008-0000-0500-000002000000}"/>
            </a:ext>
          </a:extLst>
        </xdr:cNvPr>
        <xdr:cNvSpPr/>
      </xdr:nvSpPr>
      <xdr:spPr>
        <a:xfrm rot="5400000">
          <a:off x="3870959" y="16084977"/>
          <a:ext cx="1786469" cy="655320"/>
        </a:xfrm>
        <a:prstGeom prst="triangl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805815</xdr:colOff>
      <xdr:row>31</xdr:row>
      <xdr:rowOff>1</xdr:rowOff>
    </xdr:from>
    <xdr:to>
      <xdr:col>6</xdr:col>
      <xdr:colOff>41910</xdr:colOff>
      <xdr:row>36</xdr:row>
      <xdr:rowOff>19053</xdr:rowOff>
    </xdr:to>
    <xdr:sp macro="" textlink="">
      <xdr:nvSpPr>
        <xdr:cNvPr id="2" name="Isosceles Triangle 1">
          <a:extLst>
            <a:ext uri="{FF2B5EF4-FFF2-40B4-BE49-F238E27FC236}">
              <a16:creationId xmlns:a16="http://schemas.microsoft.com/office/drawing/2014/main" id="{00000000-0008-0000-0700-000002000000}"/>
            </a:ext>
          </a:extLst>
        </xdr:cNvPr>
        <xdr:cNvSpPr/>
      </xdr:nvSpPr>
      <xdr:spPr>
        <a:xfrm rot="5400000">
          <a:off x="5581649" y="8282942"/>
          <a:ext cx="1390652" cy="902970"/>
        </a:xfrm>
        <a:prstGeom prst="triangle">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4690</xdr:colOff>
      <xdr:row>21</xdr:row>
      <xdr:rowOff>7622</xdr:rowOff>
    </xdr:from>
    <xdr:to>
      <xdr:col>3</xdr:col>
      <xdr:colOff>52470</xdr:colOff>
      <xdr:row>24</xdr:row>
      <xdr:rowOff>405848</xdr:rowOff>
    </xdr:to>
    <xdr:sp macro="" textlink="">
      <xdr:nvSpPr>
        <xdr:cNvPr id="2" name="Isosceles Triangle 1">
          <a:extLst>
            <a:ext uri="{FF2B5EF4-FFF2-40B4-BE49-F238E27FC236}">
              <a16:creationId xmlns:a16="http://schemas.microsoft.com/office/drawing/2014/main" id="{00000000-0008-0000-0A00-000002000000}"/>
            </a:ext>
          </a:extLst>
        </xdr:cNvPr>
        <xdr:cNvSpPr/>
      </xdr:nvSpPr>
      <xdr:spPr>
        <a:xfrm rot="5400000">
          <a:off x="4099152" y="7094682"/>
          <a:ext cx="779226" cy="635845"/>
        </a:xfrm>
        <a:prstGeom prst="triangl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604887</xdr:colOff>
      <xdr:row>18</xdr:row>
      <xdr:rowOff>7856</xdr:rowOff>
    </xdr:from>
    <xdr:to>
      <xdr:col>5</xdr:col>
      <xdr:colOff>34723</xdr:colOff>
      <xdr:row>23</xdr:row>
      <xdr:rowOff>7861</xdr:rowOff>
    </xdr:to>
    <xdr:sp macro="" textlink="">
      <xdr:nvSpPr>
        <xdr:cNvPr id="2" name="Isosceles Triangle 1">
          <a:extLst>
            <a:ext uri="{FF2B5EF4-FFF2-40B4-BE49-F238E27FC236}">
              <a16:creationId xmlns:a16="http://schemas.microsoft.com/office/drawing/2014/main" id="{00000000-0008-0000-0B00-000002000000}"/>
            </a:ext>
          </a:extLst>
        </xdr:cNvPr>
        <xdr:cNvSpPr/>
      </xdr:nvSpPr>
      <xdr:spPr>
        <a:xfrm rot="5400000">
          <a:off x="4004112" y="5446260"/>
          <a:ext cx="926974" cy="655320"/>
        </a:xfrm>
        <a:prstGeom prst="triangle">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w="6350">
              <a:solidFill>
                <a:schemeClr val="tx1"/>
              </a:solid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24"/>
  <sheetViews>
    <sheetView tabSelected="1" zoomScaleNormal="100" workbookViewId="0"/>
  </sheetViews>
  <sheetFormatPr defaultRowHeight="14.35" x14ac:dyDescent="0.5"/>
  <cols>
    <col min="1" max="1" width="11" customWidth="1"/>
    <col min="2" max="2" width="12.29296875" customWidth="1"/>
    <col min="3" max="3" width="96.87890625" customWidth="1"/>
  </cols>
  <sheetData>
    <row r="2" spans="2:3" x14ac:dyDescent="0.5">
      <c r="B2" s="11" t="s">
        <v>739</v>
      </c>
    </row>
    <row r="4" spans="2:3" x14ac:dyDescent="0.5">
      <c r="B4" s="844" t="s">
        <v>155</v>
      </c>
      <c r="C4" s="843" t="s">
        <v>667</v>
      </c>
    </row>
    <row r="5" spans="2:3" x14ac:dyDescent="0.5">
      <c r="B5" s="844" t="s">
        <v>331</v>
      </c>
      <c r="C5" s="843" t="s">
        <v>162</v>
      </c>
    </row>
    <row r="6" spans="2:3" x14ac:dyDescent="0.5">
      <c r="B6" s="844" t="s">
        <v>422</v>
      </c>
      <c r="C6" s="843" t="s">
        <v>668</v>
      </c>
    </row>
    <row r="7" spans="2:3" x14ac:dyDescent="0.5">
      <c r="B7" s="844" t="s">
        <v>332</v>
      </c>
      <c r="C7" s="843" t="s">
        <v>669</v>
      </c>
    </row>
    <row r="8" spans="2:3" x14ac:dyDescent="0.5">
      <c r="B8" s="844" t="s">
        <v>333</v>
      </c>
      <c r="C8" s="843" t="s">
        <v>163</v>
      </c>
    </row>
    <row r="9" spans="2:3" x14ac:dyDescent="0.5">
      <c r="B9" s="844" t="s">
        <v>334</v>
      </c>
      <c r="C9" s="843" t="s">
        <v>164</v>
      </c>
    </row>
    <row r="10" spans="2:3" x14ac:dyDescent="0.5">
      <c r="B10" s="844" t="s">
        <v>423</v>
      </c>
      <c r="C10" s="843" t="s">
        <v>165</v>
      </c>
    </row>
    <row r="11" spans="2:3" x14ac:dyDescent="0.5">
      <c r="B11" s="844" t="s">
        <v>335</v>
      </c>
      <c r="C11" s="843" t="s">
        <v>670</v>
      </c>
    </row>
    <row r="12" spans="2:3" x14ac:dyDescent="0.5">
      <c r="B12" s="844" t="s">
        <v>336</v>
      </c>
      <c r="C12" s="843" t="s">
        <v>671</v>
      </c>
    </row>
    <row r="13" spans="2:3" x14ac:dyDescent="0.5">
      <c r="B13" s="844" t="s">
        <v>424</v>
      </c>
      <c r="C13" s="843" t="s">
        <v>166</v>
      </c>
    </row>
    <row r="14" spans="2:3" x14ac:dyDescent="0.5">
      <c r="B14" s="844" t="s">
        <v>337</v>
      </c>
      <c r="C14" s="843" t="s">
        <v>501</v>
      </c>
    </row>
    <row r="15" spans="2:3" x14ac:dyDescent="0.5">
      <c r="B15" s="844" t="s">
        <v>338</v>
      </c>
      <c r="C15" s="843" t="s">
        <v>672</v>
      </c>
    </row>
    <row r="16" spans="2:3" x14ac:dyDescent="0.5">
      <c r="B16" s="844" t="s">
        <v>339</v>
      </c>
      <c r="C16" s="843" t="s">
        <v>167</v>
      </c>
    </row>
    <row r="17" spans="2:3" x14ac:dyDescent="0.5">
      <c r="B17" s="844" t="s">
        <v>340</v>
      </c>
      <c r="C17" s="843" t="s">
        <v>168</v>
      </c>
    </row>
    <row r="18" spans="2:3" x14ac:dyDescent="0.5">
      <c r="B18" s="844" t="s">
        <v>663</v>
      </c>
      <c r="C18" s="843" t="s">
        <v>673</v>
      </c>
    </row>
    <row r="19" spans="2:3" x14ac:dyDescent="0.5">
      <c r="B19" s="844" t="s">
        <v>425</v>
      </c>
      <c r="C19" s="843" t="s">
        <v>674</v>
      </c>
    </row>
    <row r="20" spans="2:3" x14ac:dyDescent="0.5">
      <c r="B20" s="844" t="s">
        <v>608</v>
      </c>
      <c r="C20" s="843" t="s">
        <v>675</v>
      </c>
    </row>
    <row r="21" spans="2:3" x14ac:dyDescent="0.5">
      <c r="B21" s="844" t="s">
        <v>664</v>
      </c>
      <c r="C21" s="843" t="s">
        <v>169</v>
      </c>
    </row>
    <row r="23" spans="2:3" ht="45.95" customHeight="1" x14ac:dyDescent="0.5">
      <c r="B23" s="845" t="s">
        <v>749</v>
      </c>
      <c r="C23" s="845"/>
    </row>
    <row r="24" spans="2:3" ht="18.600000000000001" customHeight="1" x14ac:dyDescent="0.5"/>
  </sheetData>
  <mergeCells count="1">
    <mergeCell ref="B23:C23"/>
  </mergeCells>
  <hyperlinks>
    <hyperlink ref="B4" location="'2021 OSC1'!A1" display="Table OSC1" xr:uid="{00000000-0004-0000-0100-000000000000}"/>
    <hyperlink ref="B5" location="'2021_OSC2 '!A1" display="Table OSC2 " xr:uid="{00000000-0004-0000-0100-000001000000}"/>
    <hyperlink ref="B6" location="'2021_OSC3'!A1" display="Table OSC3 " xr:uid="{00000000-0004-0000-0100-000002000000}"/>
    <hyperlink ref="B7" location="'2021_OSC4'!A1" display="Table OSC4" xr:uid="{00000000-0004-0000-0100-000003000000}"/>
    <hyperlink ref="B8" location="'2021_OSC5'!A1" display="Table OSC5" xr:uid="{00000000-0004-0000-0100-000004000000}"/>
    <hyperlink ref="B9" location="'2021_OSC6'!A1" display="Table OSC6 " xr:uid="{00000000-0004-0000-0100-000005000000}"/>
    <hyperlink ref="B10" location="'2021_OSC7'!A1" display="Table OSC7 " xr:uid="{00000000-0004-0000-0100-000006000000}"/>
    <hyperlink ref="B11" location="'2021_OSC8'!A1" display="Table OSC8" xr:uid="{00000000-0004-0000-0100-000007000000}"/>
    <hyperlink ref="B12" location="'2021_OSC9'!A1" display="Table OSC9 " xr:uid="{00000000-0004-0000-0100-000008000000}"/>
    <hyperlink ref="B13" location="'2021_OSC10'!A1" display="Table OSC10 " xr:uid="{00000000-0004-0000-0100-000009000000}"/>
    <hyperlink ref="B14" location="'2021_OSC11'!A1" display="Table OSC11" xr:uid="{00000000-0004-0000-0100-00000A000000}"/>
    <hyperlink ref="B15" location="'2021_OSC12'!A1" display="Table OSC12" xr:uid="{00000000-0004-0000-0100-00000B000000}"/>
    <hyperlink ref="B16" location="'2021_OSC13'!A1" display="Table OSC13" xr:uid="{00000000-0004-0000-0100-00000C000000}"/>
    <hyperlink ref="B17" location="'2021_OSC14'!A1" display="Table OSC14 " xr:uid="{00000000-0004-0000-0100-00000D000000}"/>
    <hyperlink ref="B18" location="'2021_OSC15'!A1" display="Table OSC15 " xr:uid="{00000000-0004-0000-0100-00000E000000}"/>
    <hyperlink ref="B19" location="'2021_OSC16'!A1" display="Table OSC16 " xr:uid="{00000000-0004-0000-0100-00000F000000}"/>
    <hyperlink ref="B20" location="'2021_OSC17'!A1" display="Table OSC17" xr:uid="{00000000-0004-0000-0100-000010000000}"/>
    <hyperlink ref="B21" location="'2021_OSC18'!A1" display="Table OSC18" xr:uid="{00000000-0004-0000-0100-000011000000}"/>
  </hyperlinks>
  <pageMargins left="0.7" right="0.7" top="0.75" bottom="0.75" header="0.3" footer="0.3"/>
  <pageSetup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7"/>
  <sheetViews>
    <sheetView zoomScale="80" zoomScaleNormal="80" workbookViewId="0"/>
  </sheetViews>
  <sheetFormatPr defaultRowHeight="14.35" x14ac:dyDescent="0.5"/>
  <cols>
    <col min="2" max="2" width="23.5859375" customWidth="1"/>
    <col min="3" max="3" width="46.29296875" customWidth="1"/>
  </cols>
  <sheetData>
    <row r="1" spans="1:3" x14ac:dyDescent="0.5">
      <c r="A1" s="563" t="s">
        <v>625</v>
      </c>
    </row>
    <row r="2" spans="1:3" ht="21" customHeight="1" x14ac:dyDescent="0.5">
      <c r="B2" s="18" t="s">
        <v>620</v>
      </c>
    </row>
    <row r="3" spans="1:3" ht="21" customHeight="1" thickBot="1" x14ac:dyDescent="0.55000000000000004"/>
    <row r="4" spans="1:3" x14ac:dyDescent="0.5">
      <c r="B4" s="336" t="s">
        <v>450</v>
      </c>
      <c r="C4" s="337"/>
    </row>
    <row r="5" spans="1:3" ht="25.35" x14ac:dyDescent="0.5">
      <c r="B5" s="285" t="s">
        <v>454</v>
      </c>
      <c r="C5" s="286" t="s">
        <v>455</v>
      </c>
    </row>
    <row r="6" spans="1:3" ht="18.75" customHeight="1" x14ac:dyDescent="0.5">
      <c r="B6" s="285" t="s">
        <v>637</v>
      </c>
      <c r="C6" s="286" t="s">
        <v>456</v>
      </c>
    </row>
    <row r="7" spans="1:3" ht="27" customHeight="1" x14ac:dyDescent="0.5">
      <c r="B7" s="285" t="s">
        <v>638</v>
      </c>
      <c r="C7" s="286">
        <v>0.108</v>
      </c>
    </row>
    <row r="8" spans="1:3" ht="27" customHeight="1" x14ac:dyDescent="0.5">
      <c r="B8" s="285" t="s">
        <v>639</v>
      </c>
      <c r="C8" s="286">
        <v>5.2999999999999999E-2</v>
      </c>
    </row>
    <row r="9" spans="1:3" ht="19.95" customHeight="1" x14ac:dyDescent="0.5">
      <c r="B9" s="285" t="s">
        <v>40</v>
      </c>
      <c r="C9" s="286" t="s">
        <v>463</v>
      </c>
    </row>
    <row r="10" spans="1:3" ht="18.75" customHeight="1" x14ac:dyDescent="0.5">
      <c r="B10" s="285" t="s">
        <v>451</v>
      </c>
      <c r="C10" s="286" t="s">
        <v>457</v>
      </c>
    </row>
    <row r="11" spans="1:3" ht="18" customHeight="1" x14ac:dyDescent="0.5">
      <c r="B11" s="285" t="s">
        <v>452</v>
      </c>
      <c r="C11" s="286" t="s">
        <v>458</v>
      </c>
    </row>
    <row r="12" spans="1:3" ht="18.600000000000001" customHeight="1" x14ac:dyDescent="0.5">
      <c r="B12" s="285" t="s">
        <v>453</v>
      </c>
      <c r="C12" s="286" t="s">
        <v>459</v>
      </c>
    </row>
    <row r="13" spans="1:3" ht="14.7" thickBot="1" x14ac:dyDescent="0.55000000000000004">
      <c r="B13" s="287" t="s">
        <v>98</v>
      </c>
      <c r="C13" s="288" t="s">
        <v>532</v>
      </c>
    </row>
    <row r="14" spans="1:3" ht="14.7" thickBot="1" x14ac:dyDescent="0.55000000000000004">
      <c r="B14" s="160"/>
      <c r="C14" s="160"/>
    </row>
    <row r="15" spans="1:3" ht="31.5" customHeight="1" x14ac:dyDescent="0.5">
      <c r="B15" s="915" t="s">
        <v>462</v>
      </c>
      <c r="C15" s="916"/>
    </row>
    <row r="16" spans="1:3" x14ac:dyDescent="0.5">
      <c r="B16" s="285" t="s">
        <v>464</v>
      </c>
      <c r="C16" s="286" t="s">
        <v>460</v>
      </c>
    </row>
    <row r="17" spans="2:3" ht="14.7" thickBot="1" x14ac:dyDescent="0.55000000000000004">
      <c r="B17" s="287" t="s">
        <v>465</v>
      </c>
      <c r="C17" s="288" t="s">
        <v>461</v>
      </c>
    </row>
  </sheetData>
  <sheetProtection algorithmName="SHA-512" hashValue="dft+FRIvGwAPFCNzOh/4o/O+yMvDUJEXp24MqcvTT6/roQ3JIYtvQ50E3NntvSjJDBeorPhmBOKLyfwjf8MmKQ==" saltValue="+WTL0bIMN+23SgeMcy+VEA==" spinCount="100000" sheet="1" objects="1" scenarios="1" selectLockedCells="1" selectUnlockedCells="1"/>
  <mergeCells count="1">
    <mergeCell ref="B15:C15"/>
  </mergeCells>
  <hyperlinks>
    <hyperlink ref="A1" location="INDEX!A1" display="INDEX" xr:uid="{00000000-0004-0000-0A00-000000000000}"/>
  </hyperlink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3"/>
  <sheetViews>
    <sheetView zoomScale="80" zoomScaleNormal="80" workbookViewId="0"/>
  </sheetViews>
  <sheetFormatPr defaultRowHeight="14.35" x14ac:dyDescent="0.5"/>
  <cols>
    <col min="1" max="1" width="8.1171875" customWidth="1"/>
    <col min="2" max="2" width="28.703125" customWidth="1"/>
    <col min="3" max="3" width="10.703125" customWidth="1"/>
    <col min="4" max="4" width="10.41015625" customWidth="1"/>
    <col min="5" max="5" width="11.29296875" customWidth="1"/>
    <col min="6" max="6" width="10.703125" customWidth="1"/>
    <col min="7" max="7" width="11" customWidth="1"/>
    <col min="8" max="8" width="10.87890625" customWidth="1"/>
    <col min="9" max="9" width="11.29296875" customWidth="1"/>
    <col min="10" max="10" width="10.41015625" customWidth="1"/>
    <col min="11" max="11" width="10.41015625" style="641" customWidth="1"/>
    <col min="15" max="15" width="10.5859375" customWidth="1"/>
  </cols>
  <sheetData>
    <row r="1" spans="1:15" x14ac:dyDescent="0.5">
      <c r="A1" s="563" t="s">
        <v>625</v>
      </c>
    </row>
    <row r="2" spans="1:15" ht="20.25" customHeight="1" x14ac:dyDescent="0.5">
      <c r="B2" s="18" t="s">
        <v>621</v>
      </c>
      <c r="C2" s="12"/>
      <c r="D2" s="12"/>
      <c r="E2" s="12"/>
      <c r="F2" s="12"/>
      <c r="G2" s="289" t="s">
        <v>730</v>
      </c>
      <c r="H2" s="19"/>
      <c r="I2" s="11"/>
      <c r="J2" s="11"/>
      <c r="K2" s="11"/>
    </row>
    <row r="3" spans="1:15" ht="18.75" customHeight="1" thickBot="1" x14ac:dyDescent="0.55000000000000004">
      <c r="B3" s="289" t="s">
        <v>51</v>
      </c>
      <c r="C3" s="12"/>
      <c r="D3" s="12"/>
      <c r="E3" s="12"/>
      <c r="F3" s="12"/>
      <c r="G3" s="12"/>
      <c r="H3" s="12"/>
    </row>
    <row r="4" spans="1:15" ht="19.5" customHeight="1" thickBot="1" x14ac:dyDescent="0.55000000000000004">
      <c r="B4" s="335" t="s">
        <v>6</v>
      </c>
      <c r="C4" s="327">
        <v>2019</v>
      </c>
      <c r="D4" s="327">
        <v>2021</v>
      </c>
      <c r="E4" s="327">
        <v>2023</v>
      </c>
      <c r="F4" s="327">
        <v>2025</v>
      </c>
      <c r="G4" s="327">
        <v>2027</v>
      </c>
      <c r="H4" s="327">
        <v>2029</v>
      </c>
      <c r="I4" s="327">
        <v>2031</v>
      </c>
      <c r="J4" s="727">
        <v>2033</v>
      </c>
      <c r="K4" s="328">
        <v>2034</v>
      </c>
    </row>
    <row r="5" spans="1:15" ht="32.25" customHeight="1" x14ac:dyDescent="0.5">
      <c r="A5" t="s">
        <v>392</v>
      </c>
      <c r="B5" s="334" t="s">
        <v>52</v>
      </c>
      <c r="C5" s="144">
        <v>10</v>
      </c>
      <c r="D5" s="144">
        <v>25</v>
      </c>
      <c r="E5" s="144">
        <v>25</v>
      </c>
      <c r="F5" s="144">
        <v>25</v>
      </c>
      <c r="G5" s="535">
        <v>100</v>
      </c>
      <c r="H5" s="535">
        <v>100</v>
      </c>
      <c r="I5" s="535">
        <v>100</v>
      </c>
      <c r="J5" s="776">
        <v>100</v>
      </c>
      <c r="K5" s="777">
        <v>100</v>
      </c>
      <c r="M5" s="910"/>
      <c r="N5" s="917"/>
      <c r="O5" s="917"/>
    </row>
    <row r="6" spans="1:15" ht="31.5" customHeight="1" x14ac:dyDescent="0.5">
      <c r="A6" t="s">
        <v>392</v>
      </c>
      <c r="B6" s="271" t="s">
        <v>553</v>
      </c>
      <c r="C6" s="539">
        <v>1</v>
      </c>
      <c r="D6" s="539">
        <v>1</v>
      </c>
      <c r="E6" s="539">
        <v>1</v>
      </c>
      <c r="F6" s="539">
        <v>1</v>
      </c>
      <c r="G6" s="539">
        <v>2.5</v>
      </c>
      <c r="H6" s="539">
        <v>2.5</v>
      </c>
      <c r="I6" s="539">
        <v>2.5</v>
      </c>
      <c r="J6" s="754">
        <v>2.5</v>
      </c>
      <c r="K6" s="763">
        <v>2.5</v>
      </c>
      <c r="M6" s="803"/>
      <c r="N6" s="803"/>
      <c r="O6" s="803"/>
    </row>
    <row r="7" spans="1:15" ht="48.75" customHeight="1" x14ac:dyDescent="0.5">
      <c r="A7" s="11"/>
      <c r="B7" s="271" t="s">
        <v>517</v>
      </c>
      <c r="C7" s="3" t="s">
        <v>552</v>
      </c>
      <c r="D7" s="3" t="s">
        <v>552</v>
      </c>
      <c r="E7" s="565" t="s">
        <v>629</v>
      </c>
      <c r="F7" s="565" t="s">
        <v>447</v>
      </c>
      <c r="G7" s="565" t="s">
        <v>447</v>
      </c>
      <c r="H7" s="566" t="s">
        <v>630</v>
      </c>
      <c r="I7" s="566" t="s">
        <v>630</v>
      </c>
      <c r="J7" s="756" t="s">
        <v>630</v>
      </c>
      <c r="K7" s="764" t="s">
        <v>630</v>
      </c>
      <c r="L7" s="134"/>
    </row>
    <row r="8" spans="1:15" ht="42" customHeight="1" x14ac:dyDescent="0.5">
      <c r="B8" s="271" t="s">
        <v>554</v>
      </c>
      <c r="C8" s="3" t="s">
        <v>53</v>
      </c>
      <c r="D8" s="3" t="s">
        <v>53</v>
      </c>
      <c r="E8" s="3" t="s">
        <v>562</v>
      </c>
      <c r="F8" s="3" t="s">
        <v>53</v>
      </c>
      <c r="G8" s="3" t="s">
        <v>562</v>
      </c>
      <c r="H8" s="3" t="s">
        <v>562</v>
      </c>
      <c r="I8" s="3" t="s">
        <v>53</v>
      </c>
      <c r="J8" s="736" t="s">
        <v>53</v>
      </c>
      <c r="K8" s="759" t="s">
        <v>53</v>
      </c>
    </row>
    <row r="9" spans="1:15" ht="32.25" customHeight="1" x14ac:dyDescent="0.5">
      <c r="A9" s="11"/>
      <c r="B9" s="271" t="s">
        <v>555</v>
      </c>
      <c r="C9" s="129">
        <v>4</v>
      </c>
      <c r="D9" s="129">
        <v>4</v>
      </c>
      <c r="E9" s="567">
        <v>4</v>
      </c>
      <c r="F9" s="567">
        <v>4</v>
      </c>
      <c r="G9" s="165">
        <v>10</v>
      </c>
      <c r="H9" s="165">
        <v>10</v>
      </c>
      <c r="I9" s="165">
        <v>10</v>
      </c>
      <c r="J9" s="723">
        <v>10</v>
      </c>
      <c r="K9" s="766">
        <v>10</v>
      </c>
    </row>
    <row r="10" spans="1:15" ht="43.5" customHeight="1" x14ac:dyDescent="0.5">
      <c r="A10" s="11"/>
      <c r="B10" s="271" t="s">
        <v>449</v>
      </c>
      <c r="C10" s="573" t="s">
        <v>518</v>
      </c>
      <c r="D10" s="573" t="s">
        <v>518</v>
      </c>
      <c r="E10" s="573" t="s">
        <v>518</v>
      </c>
      <c r="F10" s="573" t="s">
        <v>518</v>
      </c>
      <c r="G10" s="573" t="s">
        <v>518</v>
      </c>
      <c r="H10" s="573" t="s">
        <v>518</v>
      </c>
      <c r="I10" s="573" t="s">
        <v>518</v>
      </c>
      <c r="J10" s="755" t="s">
        <v>518</v>
      </c>
      <c r="K10" s="765" t="s">
        <v>518</v>
      </c>
      <c r="L10" s="135"/>
    </row>
    <row r="11" spans="1:15" ht="41.45" customHeight="1" x14ac:dyDescent="0.5">
      <c r="B11" s="271" t="s">
        <v>557</v>
      </c>
      <c r="C11" s="129" t="s">
        <v>561</v>
      </c>
      <c r="D11" s="129" t="s">
        <v>11</v>
      </c>
      <c r="E11" s="129" t="s">
        <v>561</v>
      </c>
      <c r="F11" s="129" t="s">
        <v>561</v>
      </c>
      <c r="G11" s="129" t="s">
        <v>561</v>
      </c>
      <c r="H11" s="129" t="s">
        <v>561</v>
      </c>
      <c r="I11" s="129" t="s">
        <v>11</v>
      </c>
      <c r="J11" s="771" t="s">
        <v>11</v>
      </c>
      <c r="K11" s="760" t="s">
        <v>11</v>
      </c>
    </row>
    <row r="12" spans="1:15" ht="30.6" customHeight="1" x14ac:dyDescent="0.5">
      <c r="A12" s="11"/>
      <c r="B12" s="271" t="s">
        <v>556</v>
      </c>
      <c r="C12" s="163">
        <f>16</f>
        <v>16</v>
      </c>
      <c r="D12" s="163">
        <v>13</v>
      </c>
      <c r="E12" s="163">
        <f t="shared" ref="E12" si="0">0.9*0.9*D12</f>
        <v>10.530000000000001</v>
      </c>
      <c r="F12" s="163">
        <v>11</v>
      </c>
      <c r="G12" s="163">
        <v>10</v>
      </c>
      <c r="H12" s="163">
        <v>9</v>
      </c>
      <c r="I12" s="164">
        <v>9</v>
      </c>
      <c r="J12" s="724">
        <v>9</v>
      </c>
      <c r="K12" s="761">
        <v>9</v>
      </c>
    </row>
    <row r="13" spans="1:15" ht="52.5" customHeight="1" x14ac:dyDescent="0.5">
      <c r="B13" s="271" t="s">
        <v>54</v>
      </c>
      <c r="C13" s="3" t="s">
        <v>549</v>
      </c>
      <c r="D13" s="3" t="s">
        <v>549</v>
      </c>
      <c r="E13" s="3" t="s">
        <v>549</v>
      </c>
      <c r="F13" s="3" t="s">
        <v>550</v>
      </c>
      <c r="G13" s="3" t="s">
        <v>551</v>
      </c>
      <c r="H13" s="3" t="s">
        <v>551</v>
      </c>
      <c r="I13" s="3" t="s">
        <v>551</v>
      </c>
      <c r="J13" s="736" t="s">
        <v>551</v>
      </c>
      <c r="K13" s="759" t="s">
        <v>551</v>
      </c>
    </row>
    <row r="14" spans="1:15" x14ac:dyDescent="0.5">
      <c r="B14" s="918" t="s">
        <v>65</v>
      </c>
      <c r="C14" s="919"/>
      <c r="D14" s="919"/>
      <c r="E14" s="919"/>
      <c r="F14" s="919"/>
      <c r="G14" s="919"/>
      <c r="H14" s="920"/>
      <c r="I14" s="920"/>
      <c r="J14" s="920"/>
      <c r="K14" s="728"/>
    </row>
    <row r="15" spans="1:15" x14ac:dyDescent="0.5">
      <c r="B15" s="290" t="s">
        <v>63</v>
      </c>
      <c r="C15" s="162"/>
      <c r="D15" s="102"/>
      <c r="E15" s="102"/>
      <c r="F15" s="102"/>
      <c r="G15" s="102"/>
      <c r="H15" s="921"/>
      <c r="I15" s="922"/>
      <c r="J15" s="922"/>
      <c r="K15" s="923"/>
    </row>
    <row r="16" spans="1:15" ht="27.35" x14ac:dyDescent="0.5">
      <c r="B16" s="269" t="s">
        <v>558</v>
      </c>
      <c r="C16" s="74"/>
      <c r="D16" s="74"/>
      <c r="E16" s="74"/>
      <c r="F16" s="74"/>
      <c r="G16" s="74"/>
      <c r="H16" s="101"/>
      <c r="I16" s="729"/>
      <c r="J16" s="729"/>
      <c r="K16" s="91"/>
    </row>
    <row r="17" spans="2:11" x14ac:dyDescent="0.5">
      <c r="B17" s="269"/>
      <c r="C17" s="12"/>
      <c r="D17" s="12"/>
      <c r="E17" s="12"/>
      <c r="F17" s="12"/>
      <c r="G17" s="12"/>
      <c r="H17" s="12"/>
      <c r="J17" s="659"/>
      <c r="K17" s="642"/>
    </row>
    <row r="18" spans="2:11" ht="46.5" customHeight="1" x14ac:dyDescent="0.5">
      <c r="B18" s="269" t="s">
        <v>559</v>
      </c>
      <c r="C18" s="74"/>
      <c r="D18" s="74"/>
      <c r="E18" s="74"/>
      <c r="F18" s="74"/>
      <c r="G18" s="74"/>
      <c r="H18" s="74"/>
      <c r="I18" s="94"/>
      <c r="J18" s="94"/>
      <c r="K18" s="91"/>
    </row>
    <row r="19" spans="2:11" x14ac:dyDescent="0.5">
      <c r="B19" s="262"/>
      <c r="C19" s="12"/>
      <c r="D19" s="12"/>
      <c r="E19" s="12"/>
      <c r="F19" s="12"/>
      <c r="G19" s="12"/>
      <c r="H19" s="12"/>
      <c r="J19" s="659"/>
      <c r="K19" s="642"/>
    </row>
    <row r="20" spans="2:11" ht="46.5" customHeight="1" x14ac:dyDescent="0.5">
      <c r="B20" s="269" t="s">
        <v>560</v>
      </c>
      <c r="C20" s="74"/>
      <c r="D20" s="74"/>
      <c r="E20" s="74"/>
      <c r="F20" s="74"/>
      <c r="G20" s="74"/>
      <c r="H20" s="74"/>
      <c r="I20" s="94"/>
      <c r="J20" s="94"/>
      <c r="K20" s="91"/>
    </row>
    <row r="21" spans="2:11" x14ac:dyDescent="0.5">
      <c r="B21" s="262"/>
      <c r="C21" s="12"/>
      <c r="D21" s="12"/>
      <c r="E21" s="12"/>
      <c r="F21" s="12"/>
      <c r="G21" s="12"/>
      <c r="H21" s="12"/>
      <c r="J21" s="659"/>
      <c r="K21" s="642"/>
    </row>
    <row r="22" spans="2:11" ht="33" customHeight="1" thickBot="1" x14ac:dyDescent="0.55000000000000004">
      <c r="B22" s="291" t="s">
        <v>546</v>
      </c>
      <c r="C22" s="76"/>
      <c r="D22" s="76"/>
      <c r="E22" s="161"/>
      <c r="F22" s="77"/>
      <c r="G22" s="77"/>
      <c r="H22" s="77"/>
      <c r="I22" s="97"/>
      <c r="J22" s="97"/>
      <c r="K22" s="98"/>
    </row>
    <row r="25" spans="2:11" x14ac:dyDescent="0.5">
      <c r="B25" s="403" t="s">
        <v>181</v>
      </c>
      <c r="C25" s="805"/>
    </row>
    <row r="26" spans="2:11" x14ac:dyDescent="0.5">
      <c r="B26" s="403" t="s">
        <v>182</v>
      </c>
      <c r="C26" s="806"/>
    </row>
    <row r="27" spans="2:11" x14ac:dyDescent="0.5">
      <c r="B27" s="403" t="s">
        <v>183</v>
      </c>
      <c r="C27" s="807"/>
    </row>
    <row r="28" spans="2:11" x14ac:dyDescent="0.5">
      <c r="B28" s="403" t="s">
        <v>184</v>
      </c>
      <c r="C28" s="808"/>
    </row>
    <row r="30" spans="2:11" x14ac:dyDescent="0.5">
      <c r="B30" s="14" t="s">
        <v>351</v>
      </c>
      <c r="C30" s="80"/>
    </row>
    <row r="31" spans="2:11" x14ac:dyDescent="0.5">
      <c r="B31" s="14" t="s">
        <v>352</v>
      </c>
      <c r="C31" s="17"/>
    </row>
    <row r="32" spans="2:11" x14ac:dyDescent="0.5">
      <c r="B32" s="14" t="s">
        <v>353</v>
      </c>
      <c r="C32" s="14"/>
    </row>
    <row r="33" spans="2:3" ht="28" x14ac:dyDescent="0.5">
      <c r="B33" s="9" t="s">
        <v>354</v>
      </c>
      <c r="C33" s="81"/>
    </row>
  </sheetData>
  <sheetProtection algorithmName="SHA-512" hashValue="ysDh0Pd5w3E3U5wGhZWoVa/J7cGq5uS8j84RSrlEYOpmPFZDJmYNKoreyikKavX9AEQlBUqAI1gFcSKsqyu/YA==" saltValue="RwmACEHV8sljet9IspWOFA==" spinCount="100000" sheet="1" objects="1" scenarios="1" selectLockedCells="1" selectUnlockedCells="1"/>
  <mergeCells count="3">
    <mergeCell ref="M5:O5"/>
    <mergeCell ref="B14:J14"/>
    <mergeCell ref="H15:K15"/>
  </mergeCells>
  <hyperlinks>
    <hyperlink ref="A1" location="INDEX!A1" display="INDEX" xr:uid="{00000000-0004-0000-0B00-000000000000}"/>
  </hyperlinks>
  <pageMargins left="0.7" right="0.7" top="0.75" bottom="0.75" header="0.3" footer="0.3"/>
  <pageSetup orientation="portrait" horizontalDpi="30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5"/>
  <sheetViews>
    <sheetView zoomScaleNormal="100" workbookViewId="0">
      <pane xSplit="1" ySplit="3" topLeftCell="B4" activePane="bottomRight" state="frozen"/>
      <selection pane="topRight"/>
      <selection pane="bottomLeft"/>
      <selection pane="bottomRight"/>
    </sheetView>
  </sheetViews>
  <sheetFormatPr defaultRowHeight="14.35" x14ac:dyDescent="0.5"/>
  <cols>
    <col min="1" max="1" width="7.1171875" customWidth="1"/>
    <col min="2" max="2" width="27.87890625" customWidth="1"/>
    <col min="4" max="4" width="8.87890625"/>
    <col min="6" max="6" width="8.87890625"/>
    <col min="8" max="8" width="8.87890625"/>
    <col min="10" max="10" width="8.87890625"/>
    <col min="12" max="12" width="8.87890625"/>
    <col min="14" max="14" width="8.87890625"/>
    <col min="16" max="16" width="8.87890625"/>
    <col min="18" max="18" width="9.1171875" style="796"/>
    <col min="20" max="20" width="9.1171875" style="641"/>
    <col min="22" max="22" width="9.1171875" style="113"/>
    <col min="23" max="30" width="9.1171875" style="8"/>
  </cols>
  <sheetData>
    <row r="1" spans="1:30" x14ac:dyDescent="0.5">
      <c r="A1" s="563" t="s">
        <v>625</v>
      </c>
    </row>
    <row r="2" spans="1:30" ht="20.25" customHeight="1" thickBot="1" x14ac:dyDescent="0.55000000000000004">
      <c r="B2" s="18" t="s">
        <v>622</v>
      </c>
      <c r="C2" s="12"/>
      <c r="D2" s="12"/>
      <c r="E2" s="12"/>
      <c r="F2" s="12"/>
      <c r="G2" s="12"/>
      <c r="H2" s="12"/>
      <c r="I2" s="12"/>
      <c r="J2" s="12"/>
      <c r="K2" s="12"/>
      <c r="L2" s="12"/>
      <c r="M2" s="12"/>
      <c r="N2" s="12"/>
      <c r="O2" s="12"/>
      <c r="P2" s="12"/>
    </row>
    <row r="3" spans="1:30" ht="15.7" thickBot="1" x14ac:dyDescent="0.55000000000000004">
      <c r="B3" s="333"/>
      <c r="C3" s="152">
        <v>2018</v>
      </c>
      <c r="D3" s="152">
        <v>2019</v>
      </c>
      <c r="E3" s="152">
        <v>2020</v>
      </c>
      <c r="F3" s="152">
        <v>2021</v>
      </c>
      <c r="G3" s="152">
        <v>2022</v>
      </c>
      <c r="H3" s="152">
        <v>2023</v>
      </c>
      <c r="I3" s="152">
        <v>2024</v>
      </c>
      <c r="J3" s="152">
        <v>2025</v>
      </c>
      <c r="K3" s="152">
        <v>2026</v>
      </c>
      <c r="L3" s="152">
        <v>2027</v>
      </c>
      <c r="M3" s="152">
        <v>2028</v>
      </c>
      <c r="N3" s="152">
        <v>2029</v>
      </c>
      <c r="O3" s="152">
        <v>2030</v>
      </c>
      <c r="P3" s="152">
        <v>2031</v>
      </c>
      <c r="Q3" s="700">
        <v>2032</v>
      </c>
      <c r="R3" s="700">
        <v>2033</v>
      </c>
      <c r="S3" s="153">
        <v>2034</v>
      </c>
      <c r="T3"/>
      <c r="U3" s="113"/>
      <c r="V3" s="8"/>
      <c r="AD3"/>
    </row>
    <row r="4" spans="1:30" ht="31.5" customHeight="1" x14ac:dyDescent="0.5">
      <c r="B4" s="311" t="s">
        <v>478</v>
      </c>
      <c r="C4" s="332" t="s">
        <v>479</v>
      </c>
      <c r="D4" s="332"/>
      <c r="E4" s="332"/>
      <c r="F4" s="332"/>
      <c r="G4" s="332"/>
      <c r="H4" s="332" t="s">
        <v>0</v>
      </c>
      <c r="I4" s="332" t="s">
        <v>0</v>
      </c>
      <c r="J4" s="332" t="s">
        <v>0</v>
      </c>
      <c r="K4" s="332" t="s">
        <v>0</v>
      </c>
      <c r="L4" s="332" t="s">
        <v>0</v>
      </c>
      <c r="M4" s="332" t="s">
        <v>0</v>
      </c>
      <c r="N4" s="332" t="s">
        <v>0</v>
      </c>
      <c r="O4" s="332" t="s">
        <v>0</v>
      </c>
      <c r="P4" s="332" t="s">
        <v>0</v>
      </c>
      <c r="Q4" s="798"/>
      <c r="R4" s="730" t="s">
        <v>0</v>
      </c>
      <c r="S4" s="738"/>
      <c r="T4"/>
      <c r="U4" s="910"/>
      <c r="V4" s="910"/>
      <c r="W4" s="910"/>
      <c r="AD4"/>
    </row>
    <row r="5" spans="1:30" ht="33" customHeight="1" x14ac:dyDescent="0.5">
      <c r="B5" s="299" t="s">
        <v>476</v>
      </c>
      <c r="C5" s="292" t="s">
        <v>504</v>
      </c>
      <c r="D5" s="292" t="s">
        <v>504</v>
      </c>
      <c r="E5" s="292" t="s">
        <v>504</v>
      </c>
      <c r="F5" s="292" t="s">
        <v>504</v>
      </c>
      <c r="G5" s="292" t="s">
        <v>504</v>
      </c>
      <c r="H5" s="292" t="s">
        <v>504</v>
      </c>
      <c r="I5" s="292" t="s">
        <v>504</v>
      </c>
      <c r="J5" s="292" t="s">
        <v>504</v>
      </c>
      <c r="K5" s="292" t="s">
        <v>504</v>
      </c>
      <c r="L5" s="292" t="s">
        <v>504</v>
      </c>
      <c r="M5" s="292" t="s">
        <v>504</v>
      </c>
      <c r="N5" s="292" t="s">
        <v>504</v>
      </c>
      <c r="O5" s="292" t="s">
        <v>504</v>
      </c>
      <c r="P5" s="292" t="s">
        <v>504</v>
      </c>
      <c r="Q5" s="731"/>
      <c r="R5" s="731" t="s">
        <v>504</v>
      </c>
      <c r="S5" s="296"/>
      <c r="T5" s="294"/>
      <c r="U5" s="911"/>
      <c r="V5" s="870"/>
      <c r="W5" s="870"/>
      <c r="AD5"/>
    </row>
    <row r="6" spans="1:30" ht="21" customHeight="1" x14ac:dyDescent="0.5">
      <c r="B6" s="299" t="s">
        <v>477</v>
      </c>
      <c r="C6" s="515" t="s">
        <v>598</v>
      </c>
      <c r="D6" s="515" t="s">
        <v>598</v>
      </c>
      <c r="E6" s="515" t="s">
        <v>598</v>
      </c>
      <c r="F6" s="515" t="s">
        <v>598</v>
      </c>
      <c r="G6" s="515" t="s">
        <v>598</v>
      </c>
      <c r="H6" s="515" t="s">
        <v>598</v>
      </c>
      <c r="I6" s="515" t="s">
        <v>598</v>
      </c>
      <c r="J6" s="515" t="s">
        <v>598</v>
      </c>
      <c r="K6" s="515" t="s">
        <v>598</v>
      </c>
      <c r="L6" s="515" t="s">
        <v>598</v>
      </c>
      <c r="M6" s="515" t="s">
        <v>598</v>
      </c>
      <c r="N6" s="515" t="s">
        <v>598</v>
      </c>
      <c r="O6" s="515" t="s">
        <v>598</v>
      </c>
      <c r="P6" s="515" t="s">
        <v>598</v>
      </c>
      <c r="Q6" s="732"/>
      <c r="R6" s="732" t="s">
        <v>598</v>
      </c>
      <c r="S6" s="517"/>
      <c r="T6"/>
      <c r="U6" s="911"/>
      <c r="V6" s="870"/>
      <c r="W6" s="870"/>
      <c r="AD6"/>
    </row>
    <row r="7" spans="1:30" ht="31.5" customHeight="1" x14ac:dyDescent="0.5">
      <c r="B7" s="299" t="s">
        <v>502</v>
      </c>
      <c r="C7" s="515" t="s">
        <v>593</v>
      </c>
      <c r="D7" s="515" t="s">
        <v>593</v>
      </c>
      <c r="E7" s="515" t="s">
        <v>593</v>
      </c>
      <c r="F7" s="515" t="s">
        <v>593</v>
      </c>
      <c r="G7" s="515" t="s">
        <v>593</v>
      </c>
      <c r="H7" s="515" t="s">
        <v>593</v>
      </c>
      <c r="I7" s="515" t="s">
        <v>593</v>
      </c>
      <c r="J7" s="515" t="s">
        <v>593</v>
      </c>
      <c r="K7" s="515" t="s">
        <v>593</v>
      </c>
      <c r="L7" s="515" t="s">
        <v>593</v>
      </c>
      <c r="M7" s="515" t="s">
        <v>593</v>
      </c>
      <c r="N7" s="515" t="s">
        <v>593</v>
      </c>
      <c r="O7" s="515" t="s">
        <v>593</v>
      </c>
      <c r="P7" s="515" t="s">
        <v>593</v>
      </c>
      <c r="Q7" s="732"/>
      <c r="R7" s="732" t="s">
        <v>593</v>
      </c>
      <c r="S7" s="517"/>
      <c r="T7"/>
      <c r="U7" s="113"/>
      <c r="V7" s="8"/>
      <c r="AD7"/>
    </row>
    <row r="8" spans="1:30" ht="36" customHeight="1" x14ac:dyDescent="0.5">
      <c r="B8" s="518" t="s">
        <v>595</v>
      </c>
      <c r="C8" s="515" t="s">
        <v>594</v>
      </c>
      <c r="D8" s="515" t="s">
        <v>594</v>
      </c>
      <c r="E8" s="515" t="s">
        <v>594</v>
      </c>
      <c r="F8" s="515" t="s">
        <v>594</v>
      </c>
      <c r="G8" s="515" t="s">
        <v>594</v>
      </c>
      <c r="H8" s="515" t="s">
        <v>594</v>
      </c>
      <c r="I8" s="515" t="s">
        <v>594</v>
      </c>
      <c r="J8" s="515" t="s">
        <v>594</v>
      </c>
      <c r="K8" s="515" t="s">
        <v>594</v>
      </c>
      <c r="L8" s="515" t="s">
        <v>594</v>
      </c>
      <c r="M8" s="515" t="s">
        <v>594</v>
      </c>
      <c r="N8" s="515" t="s">
        <v>594</v>
      </c>
      <c r="O8" s="515" t="s">
        <v>594</v>
      </c>
      <c r="P8" s="515" t="s">
        <v>594</v>
      </c>
      <c r="Q8" s="732"/>
      <c r="R8" s="732" t="s">
        <v>594</v>
      </c>
      <c r="S8" s="517"/>
      <c r="T8" s="294"/>
      <c r="U8" s="113"/>
      <c r="V8" s="8"/>
      <c r="AD8"/>
    </row>
    <row r="9" spans="1:30" ht="36" customHeight="1" x14ac:dyDescent="0.5">
      <c r="B9" s="519" t="s">
        <v>596</v>
      </c>
      <c r="C9" s="516" t="s">
        <v>597</v>
      </c>
      <c r="D9" s="516" t="s">
        <v>597</v>
      </c>
      <c r="E9" s="516" t="s">
        <v>597</v>
      </c>
      <c r="F9" s="516" t="s">
        <v>597</v>
      </c>
      <c r="G9" s="516" t="s">
        <v>597</v>
      </c>
      <c r="H9" s="516" t="s">
        <v>597</v>
      </c>
      <c r="I9" s="516" t="s">
        <v>597</v>
      </c>
      <c r="J9" s="516" t="s">
        <v>597</v>
      </c>
      <c r="K9" s="516" t="s">
        <v>597</v>
      </c>
      <c r="L9" s="516" t="s">
        <v>597</v>
      </c>
      <c r="M9" s="516" t="s">
        <v>597</v>
      </c>
      <c r="N9" s="516" t="s">
        <v>597</v>
      </c>
      <c r="O9" s="516" t="s">
        <v>597</v>
      </c>
      <c r="P9" s="516" t="s">
        <v>597</v>
      </c>
      <c r="Q9" s="733"/>
      <c r="R9" s="733" t="s">
        <v>597</v>
      </c>
      <c r="S9" s="517"/>
      <c r="T9" s="294"/>
      <c r="U9" s="113"/>
      <c r="V9" s="8"/>
      <c r="AD9"/>
    </row>
    <row r="10" spans="1:30" s="123" customFormat="1" ht="33" customHeight="1" x14ac:dyDescent="0.5">
      <c r="B10" s="300" t="s">
        <v>469</v>
      </c>
      <c r="C10" s="293" t="s">
        <v>487</v>
      </c>
      <c r="D10" s="293" t="s">
        <v>494</v>
      </c>
      <c r="E10" s="293" t="s">
        <v>494</v>
      </c>
      <c r="F10" s="293" t="s">
        <v>494</v>
      </c>
      <c r="G10" s="293" t="s">
        <v>494</v>
      </c>
      <c r="H10" s="293" t="s">
        <v>494</v>
      </c>
      <c r="I10" s="293" t="s">
        <v>494</v>
      </c>
      <c r="J10" s="293" t="s">
        <v>494</v>
      </c>
      <c r="K10" s="293" t="s">
        <v>494</v>
      </c>
      <c r="L10" s="293" t="s">
        <v>494</v>
      </c>
      <c r="M10" s="293" t="s">
        <v>494</v>
      </c>
      <c r="N10" s="293" t="s">
        <v>494</v>
      </c>
      <c r="O10" s="293" t="s">
        <v>494</v>
      </c>
      <c r="P10" s="293" t="s">
        <v>494</v>
      </c>
      <c r="Q10" s="734"/>
      <c r="R10" s="734" t="s">
        <v>494</v>
      </c>
      <c r="S10" s="296"/>
      <c r="U10" s="113"/>
      <c r="V10" s="8"/>
      <c r="W10" s="8"/>
      <c r="X10" s="125"/>
      <c r="Y10" s="125"/>
      <c r="Z10" s="125"/>
      <c r="AA10" s="125"/>
      <c r="AB10" s="125"/>
      <c r="AC10" s="125"/>
    </row>
    <row r="11" spans="1:30" ht="31.5" customHeight="1" x14ac:dyDescent="0.5">
      <c r="B11" s="299" t="s">
        <v>563</v>
      </c>
      <c r="C11" s="293" t="s">
        <v>470</v>
      </c>
      <c r="D11" s="293" t="s">
        <v>470</v>
      </c>
      <c r="E11" s="293" t="s">
        <v>470</v>
      </c>
      <c r="F11" s="293" t="s">
        <v>470</v>
      </c>
      <c r="G11" s="293" t="s">
        <v>470</v>
      </c>
      <c r="H11" s="293" t="s">
        <v>470</v>
      </c>
      <c r="I11" s="293" t="s">
        <v>470</v>
      </c>
      <c r="J11" s="293" t="s">
        <v>470</v>
      </c>
      <c r="K11" s="293" t="s">
        <v>470</v>
      </c>
      <c r="L11" s="293" t="s">
        <v>470</v>
      </c>
      <c r="M11" s="293" t="s">
        <v>470</v>
      </c>
      <c r="N11" s="293" t="s">
        <v>470</v>
      </c>
      <c r="O11" s="293" t="s">
        <v>470</v>
      </c>
      <c r="P11" s="293" t="s">
        <v>470</v>
      </c>
      <c r="Q11" s="734"/>
      <c r="R11" s="734" t="s">
        <v>470</v>
      </c>
      <c r="S11" s="296"/>
      <c r="T11"/>
      <c r="U11" s="113"/>
      <c r="V11" s="8"/>
      <c r="AD11"/>
    </row>
    <row r="12" spans="1:30" ht="17.45" customHeight="1" x14ac:dyDescent="0.5">
      <c r="B12" s="299" t="s">
        <v>493</v>
      </c>
      <c r="C12" s="293"/>
      <c r="D12" s="293"/>
      <c r="E12" s="293"/>
      <c r="F12" s="293"/>
      <c r="G12" s="293"/>
      <c r="H12" s="293"/>
      <c r="I12" s="293"/>
      <c r="J12" s="293"/>
      <c r="K12" s="293"/>
      <c r="L12" s="293"/>
      <c r="M12" s="293"/>
      <c r="N12" s="293"/>
      <c r="O12" s="293"/>
      <c r="P12" s="293"/>
      <c r="Q12" s="734"/>
      <c r="R12" s="734"/>
      <c r="S12" s="296"/>
      <c r="T12"/>
      <c r="U12" s="113"/>
      <c r="V12" s="8"/>
      <c r="AD12"/>
    </row>
    <row r="13" spans="1:30" ht="31.5" customHeight="1" x14ac:dyDescent="0.5">
      <c r="B13" s="299" t="s">
        <v>605</v>
      </c>
      <c r="C13" s="111">
        <v>0.86699999999999999</v>
      </c>
      <c r="D13" s="111">
        <v>0.86699999999999999</v>
      </c>
      <c r="E13" s="111">
        <v>0.86699999999999999</v>
      </c>
      <c r="F13" s="111">
        <v>0.86699999999999999</v>
      </c>
      <c r="G13" s="111">
        <v>0.86699999999999999</v>
      </c>
      <c r="H13" s="111">
        <v>0.86699999999999999</v>
      </c>
      <c r="I13" s="111">
        <v>0.86699999999999999</v>
      </c>
      <c r="J13" s="111">
        <v>0.86699999999999999</v>
      </c>
      <c r="K13" s="111">
        <v>0.86699999999999999</v>
      </c>
      <c r="L13" s="111">
        <v>0.86699999999999999</v>
      </c>
      <c r="M13" s="111">
        <v>0.86699999999999999</v>
      </c>
      <c r="N13" s="111">
        <v>0.86699999999999999</v>
      </c>
      <c r="O13" s="111">
        <v>0.86699999999999999</v>
      </c>
      <c r="P13" s="111">
        <v>0.86699999999999999</v>
      </c>
      <c r="Q13" s="735"/>
      <c r="R13" s="735">
        <v>0.86699999999999999</v>
      </c>
      <c r="S13" s="297"/>
      <c r="T13"/>
      <c r="U13" s="113"/>
      <c r="V13" s="8"/>
      <c r="AD13"/>
    </row>
    <row r="14" spans="1:30" ht="47.25" customHeight="1" x14ac:dyDescent="0.5">
      <c r="A14" s="11"/>
      <c r="B14" s="299" t="s">
        <v>606</v>
      </c>
      <c r="C14" s="111"/>
      <c r="D14" s="111" t="s">
        <v>645</v>
      </c>
      <c r="E14" s="111" t="s">
        <v>645</v>
      </c>
      <c r="F14" s="111" t="s">
        <v>645</v>
      </c>
      <c r="G14" s="111" t="s">
        <v>645</v>
      </c>
      <c r="H14" s="111" t="s">
        <v>645</v>
      </c>
      <c r="I14" s="111" t="s">
        <v>645</v>
      </c>
      <c r="J14" s="111" t="s">
        <v>645</v>
      </c>
      <c r="K14" s="111" t="s">
        <v>645</v>
      </c>
      <c r="L14" s="111" t="s">
        <v>645</v>
      </c>
      <c r="M14" s="111" t="s">
        <v>645</v>
      </c>
      <c r="N14" s="111" t="s">
        <v>645</v>
      </c>
      <c r="O14" s="111" t="s">
        <v>645</v>
      </c>
      <c r="P14" s="111" t="s">
        <v>645</v>
      </c>
      <c r="Q14" s="111" t="s">
        <v>645</v>
      </c>
      <c r="R14" s="735" t="s">
        <v>645</v>
      </c>
      <c r="S14" s="297" t="s">
        <v>645</v>
      </c>
      <c r="T14"/>
      <c r="U14" s="113"/>
      <c r="V14" s="8"/>
      <c r="AD14"/>
    </row>
    <row r="15" spans="1:30" s="796" customFormat="1" ht="34.5" customHeight="1" x14ac:dyDescent="0.5">
      <c r="B15" s="299" t="s">
        <v>738</v>
      </c>
      <c r="C15" s="797"/>
      <c r="D15" s="797">
        <v>1</v>
      </c>
      <c r="E15" s="757">
        <v>5</v>
      </c>
      <c r="F15" s="757">
        <v>5</v>
      </c>
      <c r="G15" s="757">
        <v>5</v>
      </c>
      <c r="H15" s="781">
        <v>7</v>
      </c>
      <c r="I15" s="781">
        <v>7</v>
      </c>
      <c r="J15" s="781">
        <v>7</v>
      </c>
      <c r="K15" s="778">
        <v>10</v>
      </c>
      <c r="L15" s="778">
        <v>10</v>
      </c>
      <c r="M15" s="778">
        <v>10</v>
      </c>
      <c r="N15" s="778">
        <v>20</v>
      </c>
      <c r="O15" s="778">
        <v>20</v>
      </c>
      <c r="P15" s="778">
        <v>20</v>
      </c>
      <c r="Q15" s="779">
        <v>50</v>
      </c>
      <c r="R15" s="779">
        <v>50</v>
      </c>
      <c r="S15" s="780">
        <v>50</v>
      </c>
      <c r="U15" s="770"/>
      <c r="V15" s="768"/>
      <c r="W15" s="768"/>
      <c r="X15" s="768"/>
      <c r="Y15" s="768"/>
      <c r="Z15" s="768"/>
      <c r="AA15" s="768"/>
      <c r="AB15" s="768"/>
      <c r="AC15" s="768"/>
    </row>
    <row r="16" spans="1:30" ht="34.5" customHeight="1" x14ac:dyDescent="0.5">
      <c r="B16" s="299" t="s">
        <v>482</v>
      </c>
      <c r="C16" s="293">
        <v>35</v>
      </c>
      <c r="D16" s="293">
        <v>35</v>
      </c>
      <c r="E16" s="293" t="s">
        <v>483</v>
      </c>
      <c r="F16" s="293" t="s">
        <v>485</v>
      </c>
      <c r="G16" s="293" t="s">
        <v>484</v>
      </c>
      <c r="H16" s="293" t="s">
        <v>484</v>
      </c>
      <c r="I16" s="293" t="s">
        <v>484</v>
      </c>
      <c r="J16" s="293" t="s">
        <v>484</v>
      </c>
      <c r="K16" s="293" t="s">
        <v>484</v>
      </c>
      <c r="L16" s="293" t="s">
        <v>484</v>
      </c>
      <c r="M16" s="293" t="s">
        <v>484</v>
      </c>
      <c r="N16" s="293" t="s">
        <v>484</v>
      </c>
      <c r="O16" s="293" t="s">
        <v>484</v>
      </c>
      <c r="P16" s="293" t="s">
        <v>484</v>
      </c>
      <c r="Q16" s="293" t="s">
        <v>484</v>
      </c>
      <c r="R16" s="734" t="s">
        <v>484</v>
      </c>
      <c r="S16" s="762" t="s">
        <v>484</v>
      </c>
      <c r="T16"/>
      <c r="U16" s="113"/>
      <c r="V16" s="8"/>
      <c r="AD16"/>
    </row>
    <row r="17" spans="1:30" x14ac:dyDescent="0.5">
      <c r="B17" s="299" t="s">
        <v>439</v>
      </c>
      <c r="C17" s="129" t="s">
        <v>569</v>
      </c>
      <c r="D17" s="129" t="s">
        <v>569</v>
      </c>
      <c r="E17" s="129" t="s">
        <v>569</v>
      </c>
      <c r="F17" s="129" t="s">
        <v>569</v>
      </c>
      <c r="G17" s="129" t="s">
        <v>569</v>
      </c>
      <c r="H17" s="129" t="s">
        <v>569</v>
      </c>
      <c r="I17" s="129" t="s">
        <v>569</v>
      </c>
      <c r="J17" s="129" t="s">
        <v>569</v>
      </c>
      <c r="K17" s="129" t="s">
        <v>569</v>
      </c>
      <c r="L17" s="129" t="s">
        <v>569</v>
      </c>
      <c r="M17" s="129" t="s">
        <v>569</v>
      </c>
      <c r="N17" s="129" t="s">
        <v>569</v>
      </c>
      <c r="O17" s="129" t="s">
        <v>569</v>
      </c>
      <c r="P17" s="129" t="s">
        <v>569</v>
      </c>
      <c r="Q17" s="129" t="s">
        <v>569</v>
      </c>
      <c r="R17" s="156" t="s">
        <v>569</v>
      </c>
      <c r="S17" s="760" t="s">
        <v>569</v>
      </c>
      <c r="T17"/>
      <c r="U17" s="113"/>
      <c r="V17" s="8"/>
      <c r="AD17"/>
    </row>
    <row r="18" spans="1:30" x14ac:dyDescent="0.5">
      <c r="B18" s="299" t="s">
        <v>438</v>
      </c>
      <c r="C18" s="129" t="s">
        <v>569</v>
      </c>
      <c r="D18" s="129" t="s">
        <v>569</v>
      </c>
      <c r="E18" s="129" t="s">
        <v>569</v>
      </c>
      <c r="F18" s="129" t="s">
        <v>569</v>
      </c>
      <c r="G18" s="129" t="s">
        <v>569</v>
      </c>
      <c r="H18" s="129" t="s">
        <v>569</v>
      </c>
      <c r="I18" s="129" t="s">
        <v>569</v>
      </c>
      <c r="J18" s="129" t="s">
        <v>569</v>
      </c>
      <c r="K18" s="129" t="s">
        <v>569</v>
      </c>
      <c r="L18" s="129" t="s">
        <v>569</v>
      </c>
      <c r="M18" s="129" t="s">
        <v>569</v>
      </c>
      <c r="N18" s="129" t="s">
        <v>569</v>
      </c>
      <c r="O18" s="129" t="s">
        <v>569</v>
      </c>
      <c r="P18" s="129" t="s">
        <v>569</v>
      </c>
      <c r="Q18" s="129" t="s">
        <v>569</v>
      </c>
      <c r="R18" s="156" t="s">
        <v>569</v>
      </c>
      <c r="S18" s="760" t="s">
        <v>569</v>
      </c>
      <c r="T18"/>
      <c r="U18" s="113"/>
      <c r="V18" s="8"/>
      <c r="AD18"/>
    </row>
    <row r="19" spans="1:30" s="767" customFormat="1" ht="31.5" customHeight="1" x14ac:dyDescent="0.5">
      <c r="A19" s="769"/>
      <c r="B19" s="773" t="s">
        <v>731</v>
      </c>
      <c r="C19" s="757"/>
      <c r="D19" s="757" t="s">
        <v>392</v>
      </c>
      <c r="E19" s="757">
        <v>5</v>
      </c>
      <c r="F19" s="757">
        <v>5</v>
      </c>
      <c r="G19" s="757">
        <v>5</v>
      </c>
      <c r="H19" s="781">
        <v>7</v>
      </c>
      <c r="I19" s="781">
        <v>7</v>
      </c>
      <c r="J19" s="781">
        <v>7</v>
      </c>
      <c r="K19" s="778">
        <v>10</v>
      </c>
      <c r="L19" s="778">
        <v>10</v>
      </c>
      <c r="M19" s="778">
        <v>10</v>
      </c>
      <c r="N19" s="778">
        <v>20</v>
      </c>
      <c r="O19" s="778">
        <v>20</v>
      </c>
      <c r="P19" s="778">
        <v>20</v>
      </c>
      <c r="Q19" s="779">
        <v>50</v>
      </c>
      <c r="R19" s="779">
        <v>50</v>
      </c>
      <c r="S19" s="780">
        <v>50</v>
      </c>
      <c r="U19" s="770"/>
      <c r="V19" s="768"/>
      <c r="W19" s="768"/>
      <c r="X19" s="768"/>
      <c r="Y19" s="768"/>
      <c r="Z19" s="782"/>
      <c r="AA19" s="768"/>
      <c r="AB19" s="768"/>
      <c r="AC19" s="768"/>
    </row>
    <row r="20" spans="1:30" ht="32.25" customHeight="1" x14ac:dyDescent="0.5">
      <c r="B20" s="299" t="s">
        <v>467</v>
      </c>
      <c r="C20" s="129" t="s">
        <v>568</v>
      </c>
      <c r="D20" s="129" t="s">
        <v>568</v>
      </c>
      <c r="E20" s="129" t="s">
        <v>568</v>
      </c>
      <c r="F20" s="129" t="s">
        <v>568</v>
      </c>
      <c r="G20" s="129" t="s">
        <v>568</v>
      </c>
      <c r="H20" s="129" t="s">
        <v>568</v>
      </c>
      <c r="I20" s="129" t="s">
        <v>568</v>
      </c>
      <c r="J20" s="129" t="s">
        <v>568</v>
      </c>
      <c r="K20" s="129" t="s">
        <v>568</v>
      </c>
      <c r="L20" s="129" t="s">
        <v>568</v>
      </c>
      <c r="M20" s="129" t="s">
        <v>568</v>
      </c>
      <c r="N20" s="129" t="s">
        <v>568</v>
      </c>
      <c r="O20" s="129" t="s">
        <v>568</v>
      </c>
      <c r="P20" s="129" t="s">
        <v>568</v>
      </c>
      <c r="Q20" s="129" t="s">
        <v>568</v>
      </c>
      <c r="R20" s="156" t="s">
        <v>568</v>
      </c>
      <c r="S20" s="129" t="s">
        <v>568</v>
      </c>
      <c r="T20"/>
      <c r="U20" s="113"/>
      <c r="V20" s="8"/>
      <c r="AD20"/>
    </row>
    <row r="21" spans="1:30" x14ac:dyDescent="0.5">
      <c r="B21" s="298"/>
      <c r="C21" s="924"/>
      <c r="D21" s="924"/>
      <c r="E21" s="925"/>
      <c r="F21" s="925"/>
      <c r="G21" s="925"/>
      <c r="H21" s="925"/>
      <c r="I21" s="925"/>
      <c r="J21" s="925"/>
      <c r="K21" s="925"/>
      <c r="L21" s="925"/>
      <c r="M21" s="925"/>
      <c r="N21" s="925"/>
      <c r="O21" s="925"/>
      <c r="P21" s="925"/>
      <c r="Q21" s="925"/>
      <c r="R21" s="925"/>
      <c r="S21" s="925"/>
      <c r="T21" s="737"/>
    </row>
    <row r="22" spans="1:30" ht="30" customHeight="1" x14ac:dyDescent="0.5">
      <c r="B22" s="301" t="s">
        <v>571</v>
      </c>
      <c r="C22" s="785"/>
      <c r="D22" s="786"/>
      <c r="E22" s="784"/>
      <c r="F22" s="790"/>
      <c r="G22" s="790"/>
      <c r="H22" s="790"/>
      <c r="I22" s="790"/>
      <c r="J22" s="790"/>
      <c r="K22" s="790"/>
      <c r="L22" s="790"/>
      <c r="M22" s="790"/>
      <c r="N22" s="790"/>
      <c r="O22" s="790"/>
      <c r="P22" s="790"/>
      <c r="Q22" s="790"/>
      <c r="R22" s="790"/>
      <c r="S22" s="791"/>
      <c r="T22"/>
      <c r="U22" s="113"/>
      <c r="V22" s="8"/>
      <c r="AD22"/>
    </row>
    <row r="23" spans="1:30" s="767" customFormat="1" ht="30" customHeight="1" x14ac:dyDescent="0.5">
      <c r="B23" s="774" t="s">
        <v>564</v>
      </c>
      <c r="C23" s="783"/>
      <c r="D23" s="736"/>
      <c r="E23" s="772"/>
      <c r="F23" s="772"/>
      <c r="G23" s="772"/>
      <c r="H23" s="784"/>
      <c r="I23" s="790"/>
      <c r="J23" s="790"/>
      <c r="K23" s="790"/>
      <c r="L23" s="790"/>
      <c r="M23" s="790"/>
      <c r="N23" s="790"/>
      <c r="O23" s="790"/>
      <c r="P23" s="790"/>
      <c r="Q23" s="790"/>
      <c r="R23" s="790"/>
      <c r="S23" s="791"/>
      <c r="U23" s="770"/>
      <c r="V23" s="768"/>
      <c r="W23" s="768"/>
      <c r="X23" s="768"/>
      <c r="Y23" s="768"/>
      <c r="Z23" s="768"/>
      <c r="AA23" s="768"/>
      <c r="AB23" s="768"/>
      <c r="AC23" s="768"/>
    </row>
    <row r="24" spans="1:30" s="767" customFormat="1" ht="30" customHeight="1" x14ac:dyDescent="0.5">
      <c r="B24" s="774" t="s">
        <v>732</v>
      </c>
      <c r="C24" s="783"/>
      <c r="D24" s="736"/>
      <c r="E24" s="772"/>
      <c r="F24" s="772"/>
      <c r="G24" s="772"/>
      <c r="H24" s="772"/>
      <c r="I24" s="786"/>
      <c r="J24" s="784"/>
      <c r="K24" s="790"/>
      <c r="L24" s="790"/>
      <c r="M24" s="790"/>
      <c r="N24" s="790"/>
      <c r="O24" s="790"/>
      <c r="P24" s="790"/>
      <c r="Q24" s="790"/>
      <c r="R24" s="790"/>
      <c r="S24" s="791"/>
      <c r="U24" s="770"/>
      <c r="V24" s="768"/>
      <c r="W24" s="768"/>
      <c r="X24" s="768"/>
      <c r="Y24" s="768"/>
      <c r="Z24" s="768"/>
      <c r="AA24" s="768"/>
      <c r="AB24" s="768"/>
      <c r="AC24" s="768"/>
    </row>
    <row r="25" spans="1:30" ht="33" customHeight="1" thickBot="1" x14ac:dyDescent="0.55000000000000004">
      <c r="B25" s="775" t="s">
        <v>733</v>
      </c>
      <c r="C25" s="161"/>
      <c r="D25" s="787"/>
      <c r="E25" s="788"/>
      <c r="F25" s="788"/>
      <c r="G25" s="788"/>
      <c r="H25" s="788"/>
      <c r="I25" s="789"/>
      <c r="J25" s="792"/>
      <c r="K25" s="793"/>
      <c r="L25" s="793"/>
      <c r="M25" s="793"/>
      <c r="N25" s="793"/>
      <c r="O25" s="793"/>
      <c r="P25" s="793"/>
      <c r="Q25" s="793"/>
      <c r="R25" s="793"/>
      <c r="S25" s="794"/>
      <c r="T25"/>
      <c r="U25" s="113"/>
      <c r="V25" s="8"/>
      <c r="AD25"/>
    </row>
    <row r="27" spans="1:30" x14ac:dyDescent="0.5">
      <c r="B27" s="12" t="s">
        <v>444</v>
      </c>
      <c r="C27" s="12"/>
      <c r="D27" s="12"/>
      <c r="E27" s="12"/>
      <c r="F27" s="12"/>
      <c r="G27" s="12"/>
      <c r="H27" s="12"/>
      <c r="I27" s="12"/>
      <c r="J27" s="12"/>
      <c r="K27" s="12"/>
      <c r="L27" s="12"/>
      <c r="M27" s="12"/>
      <c r="N27" s="12"/>
      <c r="O27" s="12"/>
      <c r="P27" s="12"/>
      <c r="Q27" s="12"/>
      <c r="R27" s="795"/>
      <c r="S27" s="12"/>
      <c r="T27" s="640"/>
    </row>
    <row r="28" spans="1:30" x14ac:dyDescent="0.5">
      <c r="B28" s="12" t="s">
        <v>445</v>
      </c>
      <c r="C28" s="12"/>
      <c r="D28" s="12"/>
      <c r="E28" s="12"/>
      <c r="F28" s="12"/>
      <c r="G28" s="12"/>
      <c r="H28" s="12"/>
      <c r="I28" s="12"/>
      <c r="J28" s="12"/>
      <c r="K28" s="12"/>
      <c r="L28" s="12"/>
      <c r="M28" s="12"/>
      <c r="N28" s="12"/>
      <c r="O28" s="12"/>
      <c r="P28" s="12"/>
      <c r="Q28" s="12"/>
      <c r="R28" s="795"/>
      <c r="S28" s="12"/>
      <c r="T28" s="640"/>
    </row>
    <row r="29" spans="1:30" x14ac:dyDescent="0.5">
      <c r="B29" s="12" t="s">
        <v>475</v>
      </c>
      <c r="C29" s="12"/>
      <c r="D29" s="12"/>
      <c r="E29" s="12"/>
      <c r="F29" s="12"/>
      <c r="G29" s="12"/>
      <c r="H29" s="12"/>
      <c r="I29" s="12"/>
      <c r="J29" s="12"/>
      <c r="K29" s="12"/>
      <c r="L29" s="12"/>
      <c r="M29" s="12"/>
      <c r="N29" s="12"/>
      <c r="O29" s="12"/>
      <c r="P29" s="12"/>
      <c r="Q29" s="12"/>
      <c r="R29" s="795"/>
      <c r="S29" s="12"/>
      <c r="T29" s="640"/>
    </row>
    <row r="30" spans="1:30" x14ac:dyDescent="0.5">
      <c r="B30" s="12" t="s">
        <v>480</v>
      </c>
      <c r="C30" s="12"/>
      <c r="D30" s="12"/>
      <c r="E30" s="12"/>
      <c r="F30" s="12"/>
      <c r="G30" s="12"/>
      <c r="H30" s="12"/>
      <c r="I30" s="12"/>
      <c r="J30" s="12"/>
      <c r="K30" s="12"/>
      <c r="L30" s="12"/>
      <c r="M30" s="12"/>
      <c r="N30" s="12"/>
      <c r="O30" s="12"/>
      <c r="P30" s="12"/>
      <c r="Q30" s="12"/>
      <c r="R30" s="795"/>
      <c r="S30" s="12"/>
      <c r="T30" s="640"/>
    </row>
    <row r="31" spans="1:30" ht="15" customHeight="1" x14ac:dyDescent="0.5">
      <c r="B31" s="541" t="s">
        <v>607</v>
      </c>
      <c r="C31" s="541"/>
      <c r="D31" s="541"/>
      <c r="E31" s="541"/>
      <c r="F31" s="541"/>
      <c r="G31" s="541"/>
      <c r="H31" s="541"/>
      <c r="I31" s="541"/>
      <c r="J31" s="541"/>
      <c r="K31" s="541"/>
      <c r="L31" s="541"/>
      <c r="M31" s="541"/>
      <c r="N31" s="541"/>
      <c r="O31" s="541"/>
      <c r="P31" s="541"/>
      <c r="Q31" s="541"/>
      <c r="R31" s="541"/>
    </row>
    <row r="32" spans="1:30" ht="15" customHeight="1" x14ac:dyDescent="0.5">
      <c r="B32" s="283" t="s">
        <v>481</v>
      </c>
      <c r="C32" s="540"/>
      <c r="D32" s="540"/>
      <c r="E32" s="540"/>
      <c r="F32" s="540"/>
      <c r="G32" s="540"/>
      <c r="H32" s="540"/>
      <c r="I32" s="540"/>
      <c r="J32" s="540"/>
      <c r="K32" s="540"/>
      <c r="L32" s="540"/>
      <c r="M32" s="540"/>
      <c r="N32" s="540"/>
      <c r="O32" s="540"/>
      <c r="P32" s="540"/>
      <c r="Q32" s="540"/>
      <c r="R32" s="540"/>
      <c r="S32" s="540"/>
      <c r="T32" s="540"/>
    </row>
    <row r="33" spans="2:20" x14ac:dyDescent="0.5">
      <c r="B33" s="12" t="s">
        <v>567</v>
      </c>
      <c r="C33" s="12"/>
      <c r="D33" s="12"/>
      <c r="E33" s="12"/>
      <c r="F33" s="12"/>
      <c r="G33" s="12"/>
      <c r="H33" s="12"/>
      <c r="I33" s="12"/>
      <c r="J33" s="12"/>
      <c r="K33" s="12"/>
      <c r="L33" s="12"/>
      <c r="M33" s="12"/>
      <c r="N33" s="12"/>
      <c r="O33" s="12"/>
      <c r="P33" s="12"/>
      <c r="Q33" s="12"/>
      <c r="R33" s="795"/>
      <c r="S33" s="12"/>
      <c r="T33" s="640"/>
    </row>
    <row r="34" spans="2:20" x14ac:dyDescent="0.5">
      <c r="B34" s="12" t="s">
        <v>565</v>
      </c>
      <c r="C34" s="12"/>
      <c r="D34" s="12"/>
      <c r="E34" s="12"/>
      <c r="F34" s="12"/>
      <c r="G34" s="12"/>
      <c r="H34" s="12"/>
      <c r="I34" s="12"/>
      <c r="J34" s="12"/>
      <c r="K34" s="12"/>
      <c r="L34" s="12"/>
      <c r="M34" s="12"/>
      <c r="N34" s="12"/>
      <c r="O34" s="12"/>
      <c r="P34" s="12"/>
      <c r="Q34" s="12"/>
      <c r="R34" s="795"/>
      <c r="S34" s="12"/>
      <c r="T34" s="640"/>
    </row>
    <row r="35" spans="2:20" x14ac:dyDescent="0.5">
      <c r="B35" s="12" t="s">
        <v>566</v>
      </c>
      <c r="C35" s="12"/>
      <c r="D35" s="12"/>
      <c r="E35" s="12"/>
      <c r="F35" s="12"/>
      <c r="G35" s="12"/>
      <c r="H35" s="12"/>
      <c r="I35" s="12"/>
      <c r="J35" s="12"/>
      <c r="K35" s="12"/>
      <c r="L35" s="12"/>
      <c r="M35" s="12"/>
      <c r="N35" s="12"/>
      <c r="O35" s="12"/>
      <c r="P35" s="12"/>
      <c r="Q35" s="12"/>
      <c r="R35" s="795"/>
      <c r="S35" s="12"/>
      <c r="T35" s="640"/>
    </row>
    <row r="37" spans="2:20" x14ac:dyDescent="0.5">
      <c r="C37" s="403" t="s">
        <v>181</v>
      </c>
      <c r="D37" s="805"/>
    </row>
    <row r="38" spans="2:20" x14ac:dyDescent="0.5">
      <c r="C38" s="403" t="s">
        <v>182</v>
      </c>
      <c r="D38" s="806"/>
    </row>
    <row r="39" spans="2:20" x14ac:dyDescent="0.5">
      <c r="C39" s="403" t="s">
        <v>183</v>
      </c>
      <c r="D39" s="807"/>
    </row>
    <row r="40" spans="2:20" x14ac:dyDescent="0.5">
      <c r="C40" s="403" t="s">
        <v>184</v>
      </c>
      <c r="D40" s="808"/>
    </row>
    <row r="42" spans="2:20" x14ac:dyDescent="0.5">
      <c r="B42" s="14" t="s">
        <v>351</v>
      </c>
      <c r="C42" s="80"/>
    </row>
    <row r="43" spans="2:20" x14ac:dyDescent="0.5">
      <c r="B43" s="14" t="s">
        <v>352</v>
      </c>
      <c r="C43" s="17"/>
    </row>
    <row r="44" spans="2:20" x14ac:dyDescent="0.5">
      <c r="B44" s="14" t="s">
        <v>353</v>
      </c>
      <c r="C44" s="14"/>
    </row>
    <row r="45" spans="2:20" ht="28" x14ac:dyDescent="0.5">
      <c r="B45" s="9" t="s">
        <v>354</v>
      </c>
      <c r="C45" s="81"/>
    </row>
  </sheetData>
  <sheetProtection algorithmName="SHA-512" hashValue="9FCCuw3monGncPp6h77Qwpg7NWsf0C2X8w62iRQl/oSuNPnWB7QtRzdSJ4YbocI5E/wrQEnvhpnln2vfened8g==" saltValue="9fBvtWBLhENK5bqji+uHdg==" spinCount="100000" sheet="1" objects="1" scenarios="1" selectLockedCells="1" selectUnlockedCells="1"/>
  <mergeCells count="4">
    <mergeCell ref="C21:S21"/>
    <mergeCell ref="U4:W4"/>
    <mergeCell ref="U5:W5"/>
    <mergeCell ref="U6:W6"/>
  </mergeCells>
  <hyperlinks>
    <hyperlink ref="A1" location="INDEX!A1" display="INDEX" xr:uid="{00000000-0004-0000-0C00-000000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1"/>
  <sheetViews>
    <sheetView workbookViewId="0"/>
  </sheetViews>
  <sheetFormatPr defaultRowHeight="14.35" x14ac:dyDescent="0.5"/>
  <cols>
    <col min="2" max="2" width="17.703125" customWidth="1"/>
    <col min="3" max="3" width="11.29296875" customWidth="1"/>
    <col min="4" max="5" width="11" customWidth="1"/>
    <col min="6" max="6" width="10.87890625" customWidth="1"/>
    <col min="7" max="7" width="9.87890625" customWidth="1"/>
  </cols>
  <sheetData>
    <row r="1" spans="1:7" x14ac:dyDescent="0.5">
      <c r="A1" s="563" t="s">
        <v>625</v>
      </c>
    </row>
    <row r="2" spans="1:7" ht="22.5" customHeight="1" thickBot="1" x14ac:dyDescent="0.55000000000000004">
      <c r="B2" s="18" t="s">
        <v>751</v>
      </c>
    </row>
    <row r="3" spans="1:7" ht="18.350000000000001" thickBot="1" x14ac:dyDescent="0.65">
      <c r="B3" s="926" t="s">
        <v>646</v>
      </c>
      <c r="C3" s="927"/>
      <c r="D3" s="927"/>
      <c r="E3" s="927"/>
      <c r="F3" s="927"/>
      <c r="G3" s="928"/>
    </row>
    <row r="4" spans="1:7" x14ac:dyDescent="0.5">
      <c r="B4" s="586"/>
      <c r="C4" s="587" t="s">
        <v>647</v>
      </c>
      <c r="D4" s="587" t="s">
        <v>648</v>
      </c>
      <c r="E4" s="587" t="s">
        <v>649</v>
      </c>
      <c r="F4" s="587" t="s">
        <v>650</v>
      </c>
      <c r="G4" s="588" t="s">
        <v>651</v>
      </c>
    </row>
    <row r="5" spans="1:7" x14ac:dyDescent="0.5">
      <c r="B5" s="589" t="s">
        <v>652</v>
      </c>
      <c r="C5" s="590">
        <v>1920</v>
      </c>
      <c r="D5" s="590">
        <v>1920</v>
      </c>
      <c r="E5" s="590">
        <v>4096</v>
      </c>
      <c r="F5" s="590">
        <v>628</v>
      </c>
      <c r="G5" s="591">
        <v>2048</v>
      </c>
    </row>
    <row r="6" spans="1:7" x14ac:dyDescent="0.5">
      <c r="B6" s="589" t="s">
        <v>653</v>
      </c>
      <c r="C6" s="590">
        <v>540</v>
      </c>
      <c r="D6" s="590">
        <v>1080</v>
      </c>
      <c r="E6" s="590">
        <v>2160</v>
      </c>
      <c r="F6" s="590">
        <v>586</v>
      </c>
      <c r="G6" s="591">
        <v>64</v>
      </c>
    </row>
    <row r="7" spans="1:7" x14ac:dyDescent="0.5">
      <c r="B7" s="589" t="s">
        <v>654</v>
      </c>
      <c r="C7" s="590">
        <f>C5*C6</f>
        <v>1036800</v>
      </c>
      <c r="D7" s="590">
        <f t="shared" ref="D7:G7" si="0">D5*D6</f>
        <v>2073600</v>
      </c>
      <c r="E7" s="590">
        <f t="shared" si="0"/>
        <v>8847360</v>
      </c>
      <c r="F7" s="590">
        <f t="shared" si="0"/>
        <v>368008</v>
      </c>
      <c r="G7" s="591">
        <f t="shared" si="0"/>
        <v>131072</v>
      </c>
    </row>
    <row r="8" spans="1:7" x14ac:dyDescent="0.5">
      <c r="B8" s="589" t="s">
        <v>655</v>
      </c>
      <c r="C8" s="590">
        <v>3</v>
      </c>
      <c r="D8" s="590">
        <v>3</v>
      </c>
      <c r="E8" s="590">
        <v>3</v>
      </c>
      <c r="F8" s="590">
        <v>3</v>
      </c>
      <c r="G8" s="591"/>
    </row>
    <row r="9" spans="1:7" x14ac:dyDescent="0.5">
      <c r="B9" s="589" t="s">
        <v>656</v>
      </c>
      <c r="C9" s="590">
        <v>24</v>
      </c>
      <c r="D9" s="590">
        <v>24</v>
      </c>
      <c r="E9" s="590">
        <v>24</v>
      </c>
      <c r="F9" s="590">
        <v>24</v>
      </c>
      <c r="G9" s="591">
        <v>24</v>
      </c>
    </row>
    <row r="10" spans="1:7" x14ac:dyDescent="0.5">
      <c r="B10" s="589" t="s">
        <v>657</v>
      </c>
      <c r="C10" s="590">
        <v>60</v>
      </c>
      <c r="D10" s="590">
        <v>60</v>
      </c>
      <c r="E10" s="590">
        <v>60</v>
      </c>
      <c r="F10" s="590">
        <v>60</v>
      </c>
      <c r="G10" s="591">
        <v>10</v>
      </c>
    </row>
    <row r="11" spans="1:7" ht="14.7" thickBot="1" x14ac:dyDescent="0.55000000000000004">
      <c r="B11" s="592" t="s">
        <v>658</v>
      </c>
      <c r="C11" s="593">
        <f>1.5</f>
        <v>1.5</v>
      </c>
      <c r="D11" s="593">
        <f>3</f>
        <v>3</v>
      </c>
      <c r="E11" s="593">
        <f>13</f>
        <v>13</v>
      </c>
      <c r="F11" s="593">
        <f>0.53</f>
        <v>0.53</v>
      </c>
      <c r="G11" s="594">
        <f>0.003</f>
        <v>3.0000000000000001E-3</v>
      </c>
    </row>
  </sheetData>
  <sheetProtection algorithmName="SHA-512" hashValue="k+bPOhgtEs4MD423JuH/EHLpBzmL8E8+NDiekro8fNpuB7if6W139ecvrvDLpkkROeos/KtK1W8mxq73LVH/3Q==" saltValue="WAeLchViDCGHzOQ4aajIpQ==" spinCount="100000" sheet="1" objects="1" scenarios="1" selectLockedCells="1" selectUnlockedCells="1"/>
  <mergeCells count="1">
    <mergeCell ref="B3:G3"/>
  </mergeCells>
  <hyperlinks>
    <hyperlink ref="A1" location="INDEX!A1" display="INDEX" xr:uid="{00000000-0004-0000-0D00-000000000000}"/>
  </hyperlink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2"/>
  <sheetViews>
    <sheetView zoomScaleNormal="100" workbookViewId="0"/>
  </sheetViews>
  <sheetFormatPr defaultRowHeight="14.35" x14ac:dyDescent="0.5"/>
  <cols>
    <col min="1" max="1" width="8.87890625"/>
    <col min="2" max="2" width="21.29296875" customWidth="1"/>
    <col min="6" max="6" width="10.5859375" customWidth="1"/>
    <col min="9" max="9" width="9.703125" customWidth="1"/>
  </cols>
  <sheetData>
    <row r="1" spans="1:10" x14ac:dyDescent="0.5">
      <c r="A1" s="563" t="s">
        <v>625</v>
      </c>
    </row>
    <row r="2" spans="1:10" ht="18.75" customHeight="1" x14ac:dyDescent="0.5">
      <c r="B2" s="18" t="s">
        <v>662</v>
      </c>
      <c r="C2" s="12"/>
      <c r="D2" s="12"/>
      <c r="E2" s="12"/>
      <c r="F2" s="12"/>
      <c r="G2" s="19" t="s">
        <v>730</v>
      </c>
      <c r="H2" s="19"/>
      <c r="I2" s="11"/>
      <c r="J2" s="11"/>
    </row>
    <row r="3" spans="1:10" ht="21.75" customHeight="1" thickBot="1" x14ac:dyDescent="0.55000000000000004">
      <c r="B3" s="19" t="s">
        <v>37</v>
      </c>
      <c r="C3" s="12"/>
      <c r="D3" s="12"/>
      <c r="E3" s="12"/>
      <c r="F3" s="12"/>
      <c r="G3" s="12"/>
      <c r="H3" s="12"/>
    </row>
    <row r="4" spans="1:10" x14ac:dyDescent="0.5">
      <c r="B4" s="929" t="s">
        <v>35</v>
      </c>
      <c r="C4" s="930"/>
      <c r="D4" s="930"/>
      <c r="E4" s="930"/>
      <c r="F4" s="930"/>
      <c r="G4" s="930"/>
      <c r="H4" s="930"/>
      <c r="I4" s="930"/>
      <c r="J4" s="931"/>
    </row>
    <row r="5" spans="1:10" x14ac:dyDescent="0.5">
      <c r="B5" s="932" t="s">
        <v>36</v>
      </c>
      <c r="C5" s="863"/>
      <c r="D5" s="863"/>
      <c r="E5" s="863"/>
      <c r="F5" s="863"/>
      <c r="G5" s="863"/>
      <c r="H5" s="863"/>
      <c r="I5" s="863"/>
      <c r="J5" s="933"/>
    </row>
    <row r="6" spans="1:10" ht="14.7" thickBot="1" x14ac:dyDescent="0.55000000000000004">
      <c r="B6" s="330"/>
      <c r="C6" s="331"/>
      <c r="D6" s="331"/>
      <c r="E6" s="331"/>
      <c r="F6" s="331"/>
      <c r="G6" s="331"/>
      <c r="H6" s="331"/>
      <c r="I6" s="87"/>
      <c r="J6" s="83"/>
    </row>
    <row r="7" spans="1:10" ht="14.7" thickBot="1" x14ac:dyDescent="0.55000000000000004">
      <c r="B7" s="325"/>
      <c r="C7" s="152">
        <v>2019</v>
      </c>
      <c r="D7" s="152">
        <v>2021</v>
      </c>
      <c r="E7" s="152">
        <v>2023</v>
      </c>
      <c r="F7" s="152">
        <v>2025</v>
      </c>
      <c r="G7" s="152">
        <v>2027</v>
      </c>
      <c r="H7" s="152">
        <v>2029</v>
      </c>
      <c r="I7" s="152">
        <v>2031</v>
      </c>
      <c r="J7" s="153">
        <v>2033</v>
      </c>
    </row>
    <row r="8" spans="1:10" x14ac:dyDescent="0.5">
      <c r="B8" s="306" t="s">
        <v>631</v>
      </c>
      <c r="C8" s="574">
        <v>40</v>
      </c>
      <c r="D8" s="575">
        <v>40</v>
      </c>
      <c r="E8" s="576">
        <v>100</v>
      </c>
      <c r="F8" s="576">
        <v>100</v>
      </c>
      <c r="G8" s="576">
        <v>100</v>
      </c>
      <c r="H8" s="576">
        <v>100</v>
      </c>
      <c r="I8" s="576">
        <v>100</v>
      </c>
      <c r="J8" s="577">
        <v>100</v>
      </c>
    </row>
    <row r="9" spans="1:10" ht="18" customHeight="1" x14ac:dyDescent="0.5">
      <c r="B9" s="311" t="s">
        <v>599</v>
      </c>
      <c r="C9" s="322">
        <v>0.15</v>
      </c>
      <c r="D9" s="323">
        <v>1</v>
      </c>
      <c r="E9" s="323">
        <v>1</v>
      </c>
      <c r="F9" s="323">
        <v>10</v>
      </c>
      <c r="G9" s="323">
        <v>10</v>
      </c>
      <c r="H9" s="323" t="s">
        <v>341</v>
      </c>
      <c r="I9" s="323" t="s">
        <v>341</v>
      </c>
      <c r="J9" s="324" t="s">
        <v>341</v>
      </c>
    </row>
    <row r="10" spans="1:10" ht="16.5" customHeight="1" x14ac:dyDescent="0.5">
      <c r="B10" s="299" t="s">
        <v>27</v>
      </c>
      <c r="C10" s="129" t="s">
        <v>28</v>
      </c>
      <c r="D10" s="129" t="s">
        <v>28</v>
      </c>
      <c r="E10" s="129" t="s">
        <v>28</v>
      </c>
      <c r="F10" s="129" t="s">
        <v>28</v>
      </c>
      <c r="G10" s="129" t="s">
        <v>28</v>
      </c>
      <c r="H10" s="129" t="s">
        <v>28</v>
      </c>
      <c r="I10" s="129" t="s">
        <v>28</v>
      </c>
      <c r="J10" s="142" t="s">
        <v>28</v>
      </c>
    </row>
    <row r="11" spans="1:10" ht="18.75" customHeight="1" x14ac:dyDescent="0.5">
      <c r="B11" s="299" t="s">
        <v>29</v>
      </c>
      <c r="C11" s="129">
        <v>1100</v>
      </c>
      <c r="D11" s="129">
        <v>1100</v>
      </c>
      <c r="E11" s="129">
        <v>1100</v>
      </c>
      <c r="F11" s="129">
        <v>1100</v>
      </c>
      <c r="G11" s="129">
        <v>1100</v>
      </c>
      <c r="H11" s="129">
        <v>1100</v>
      </c>
      <c r="I11" s="129">
        <v>1100</v>
      </c>
      <c r="J11" s="142">
        <v>1100</v>
      </c>
    </row>
    <row r="12" spans="1:10" x14ac:dyDescent="0.5">
      <c r="B12" s="299" t="s">
        <v>30</v>
      </c>
      <c r="C12" s="129" t="s">
        <v>9</v>
      </c>
      <c r="D12" s="129" t="s">
        <v>9</v>
      </c>
      <c r="E12" s="129" t="s">
        <v>9</v>
      </c>
      <c r="F12" s="129" t="s">
        <v>9</v>
      </c>
      <c r="G12" s="129" t="s">
        <v>9</v>
      </c>
      <c r="H12" s="129" t="s">
        <v>0</v>
      </c>
      <c r="I12" s="227" t="s">
        <v>0</v>
      </c>
      <c r="J12" s="240" t="s">
        <v>0</v>
      </c>
    </row>
    <row r="13" spans="1:10" ht="30.75" customHeight="1" x14ac:dyDescent="0.5">
      <c r="B13" s="299" t="s">
        <v>570</v>
      </c>
      <c r="C13" s="129">
        <v>1</v>
      </c>
      <c r="D13" s="129">
        <v>1</v>
      </c>
      <c r="E13" s="129">
        <v>1</v>
      </c>
      <c r="F13" s="129">
        <v>1</v>
      </c>
      <c r="G13" s="129">
        <v>1</v>
      </c>
      <c r="H13" s="129" t="s">
        <v>0</v>
      </c>
      <c r="I13" s="129" t="s">
        <v>0</v>
      </c>
      <c r="J13" s="142" t="s">
        <v>0</v>
      </c>
    </row>
    <row r="14" spans="1:10" ht="40.5" customHeight="1" x14ac:dyDescent="0.5">
      <c r="B14" s="299" t="s">
        <v>32</v>
      </c>
      <c r="C14" s="129" t="s">
        <v>15</v>
      </c>
      <c r="D14" s="129" t="s">
        <v>15</v>
      </c>
      <c r="E14" s="129" t="s">
        <v>15</v>
      </c>
      <c r="F14" s="129" t="s">
        <v>15</v>
      </c>
      <c r="G14" s="129" t="s">
        <v>15</v>
      </c>
      <c r="H14" s="129" t="s">
        <v>15</v>
      </c>
      <c r="I14" s="129" t="s">
        <v>15</v>
      </c>
      <c r="J14" s="142" t="s">
        <v>15</v>
      </c>
    </row>
    <row r="15" spans="1:10" ht="48" customHeight="1" x14ac:dyDescent="0.5">
      <c r="B15" s="299" t="s">
        <v>33</v>
      </c>
      <c r="C15" s="129" t="s">
        <v>34</v>
      </c>
      <c r="D15" s="129" t="s">
        <v>34</v>
      </c>
      <c r="E15" s="129" t="s">
        <v>34</v>
      </c>
      <c r="F15" s="129" t="s">
        <v>34</v>
      </c>
      <c r="G15" s="129" t="s">
        <v>34</v>
      </c>
      <c r="H15" s="129" t="s">
        <v>34</v>
      </c>
      <c r="I15" s="129" t="s">
        <v>34</v>
      </c>
      <c r="J15" s="142" t="s">
        <v>34</v>
      </c>
    </row>
    <row r="16" spans="1:10" ht="17.25" customHeight="1" thickBot="1" x14ac:dyDescent="0.55000000000000004">
      <c r="B16" s="303" t="s">
        <v>342</v>
      </c>
      <c r="J16" s="304"/>
    </row>
    <row r="17" spans="2:10" ht="14.7" thickBot="1" x14ac:dyDescent="0.55000000000000004">
      <c r="B17" s="934" t="s">
        <v>433</v>
      </c>
      <c r="C17" s="935"/>
      <c r="D17" s="935"/>
      <c r="E17" s="935"/>
      <c r="F17" s="935"/>
      <c r="G17" s="935"/>
      <c r="H17" s="935"/>
      <c r="I17" s="935"/>
      <c r="J17" s="936"/>
    </row>
    <row r="18" spans="2:10" x14ac:dyDescent="0.5">
      <c r="B18" s="305"/>
      <c r="C18" s="137"/>
      <c r="D18" s="137"/>
      <c r="E18" s="137"/>
      <c r="F18" s="137"/>
      <c r="G18" s="137"/>
      <c r="H18" s="137"/>
      <c r="I18" s="137"/>
      <c r="J18" s="138"/>
    </row>
    <row r="19" spans="2:10" ht="17.25" customHeight="1" x14ac:dyDescent="0.5">
      <c r="B19" s="100" t="s">
        <v>432</v>
      </c>
      <c r="C19" s="79"/>
      <c r="D19" s="72"/>
      <c r="J19" s="84"/>
    </row>
    <row r="20" spans="2:10" x14ac:dyDescent="0.5">
      <c r="B20" s="100"/>
      <c r="J20" s="84"/>
    </row>
    <row r="21" spans="2:10" ht="18" customHeight="1" x14ac:dyDescent="0.5">
      <c r="B21" s="100" t="s">
        <v>377</v>
      </c>
      <c r="C21" s="79"/>
      <c r="D21" s="72"/>
      <c r="J21" s="84"/>
    </row>
    <row r="22" spans="2:10" x14ac:dyDescent="0.5">
      <c r="B22" s="100"/>
      <c r="J22" s="84"/>
    </row>
    <row r="23" spans="2:10" ht="18" customHeight="1" x14ac:dyDescent="0.5">
      <c r="B23" s="100" t="s">
        <v>143</v>
      </c>
      <c r="C23" s="79"/>
      <c r="D23" s="72"/>
      <c r="J23" s="84"/>
    </row>
    <row r="24" spans="2:10" ht="14.7" thickBot="1" x14ac:dyDescent="0.55000000000000004">
      <c r="B24" s="4"/>
      <c r="C24" s="5"/>
      <c r="D24" s="5"/>
      <c r="E24" s="5"/>
      <c r="F24" s="5"/>
      <c r="G24" s="5"/>
      <c r="H24" s="5"/>
      <c r="I24" s="5"/>
      <c r="J24" s="6"/>
    </row>
    <row r="26" spans="2:10" x14ac:dyDescent="0.5">
      <c r="B26" t="s">
        <v>600</v>
      </c>
    </row>
    <row r="27" spans="2:10" x14ac:dyDescent="0.5">
      <c r="B27" t="s">
        <v>632</v>
      </c>
    </row>
    <row r="29" spans="2:10" ht="18.75" customHeight="1" x14ac:dyDescent="0.5">
      <c r="B29" s="14" t="s">
        <v>351</v>
      </c>
      <c r="C29" s="80"/>
    </row>
    <row r="30" spans="2:10" ht="17.25" customHeight="1" x14ac:dyDescent="0.5">
      <c r="B30" s="14" t="s">
        <v>352</v>
      </c>
      <c r="C30" s="17"/>
    </row>
    <row r="31" spans="2:10" ht="18.75" customHeight="1" x14ac:dyDescent="0.5">
      <c r="B31" s="14" t="s">
        <v>353</v>
      </c>
      <c r="C31" s="14"/>
    </row>
    <row r="32" spans="2:10" ht="41.7" x14ac:dyDescent="0.5">
      <c r="B32" s="9" t="s">
        <v>354</v>
      </c>
      <c r="C32" s="81"/>
    </row>
  </sheetData>
  <sheetProtection algorithmName="SHA-512" hashValue="+f5Lfnx2PLbglq7VEAXfUwHJbq1GOtuHDb2xf3mpnEzzuEg7itivyKmwaaOtlx823YbDy/CaJckq3sUfr0WkXQ==" saltValue="ZjjhIDcZv/6gQDXo0IHgww==" spinCount="100000" sheet="1" objects="1" scenarios="1" selectLockedCells="1" selectUnlockedCells="1"/>
  <mergeCells count="3">
    <mergeCell ref="B4:J4"/>
    <mergeCell ref="B5:J5"/>
    <mergeCell ref="B17:J17"/>
  </mergeCells>
  <hyperlinks>
    <hyperlink ref="A1" location="INDEX!A1" display="INDEX" xr:uid="{00000000-0004-0000-0E00-000000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1"/>
  <sheetViews>
    <sheetView zoomScaleNormal="100" workbookViewId="0"/>
  </sheetViews>
  <sheetFormatPr defaultRowHeight="14.35" x14ac:dyDescent="0.5"/>
  <cols>
    <col min="1" max="1" width="8.87890625"/>
    <col min="2" max="2" width="23.1171875" customWidth="1"/>
    <col min="3" max="10" width="8.8203125" customWidth="1"/>
  </cols>
  <sheetData>
    <row r="1" spans="1:10" x14ac:dyDescent="0.5">
      <c r="A1" s="563" t="s">
        <v>625</v>
      </c>
    </row>
    <row r="2" spans="1:10" ht="20.25" customHeight="1" thickBot="1" x14ac:dyDescent="0.55000000000000004">
      <c r="B2" s="18" t="s">
        <v>661</v>
      </c>
      <c r="C2" s="12"/>
      <c r="D2" s="12"/>
      <c r="E2" s="12"/>
      <c r="F2" s="12"/>
      <c r="G2" s="12"/>
      <c r="H2" s="12"/>
    </row>
    <row r="3" spans="1:10" ht="21" customHeight="1" thickBot="1" x14ac:dyDescent="0.55000000000000004">
      <c r="B3" s="326"/>
      <c r="C3" s="327">
        <v>2019</v>
      </c>
      <c r="D3" s="327">
        <v>2021</v>
      </c>
      <c r="E3" s="327">
        <v>2023</v>
      </c>
      <c r="F3" s="327">
        <v>2025</v>
      </c>
      <c r="G3" s="327">
        <v>2027</v>
      </c>
      <c r="H3" s="327">
        <v>2029</v>
      </c>
      <c r="I3" s="327">
        <v>2031</v>
      </c>
      <c r="J3" s="328">
        <v>2032</v>
      </c>
    </row>
    <row r="4" spans="1:10" ht="17.25" customHeight="1" x14ac:dyDescent="0.5">
      <c r="B4" s="311" t="s">
        <v>26</v>
      </c>
      <c r="C4" s="323" t="s">
        <v>0</v>
      </c>
      <c r="D4" s="323" t="s">
        <v>0</v>
      </c>
      <c r="E4" s="323" t="s">
        <v>0</v>
      </c>
      <c r="F4" s="323" t="s">
        <v>0</v>
      </c>
      <c r="G4" s="323" t="s">
        <v>0</v>
      </c>
      <c r="H4" s="323" t="s">
        <v>0</v>
      </c>
      <c r="I4" s="323" t="s">
        <v>0</v>
      </c>
      <c r="J4" s="324" t="s">
        <v>0</v>
      </c>
    </row>
    <row r="5" spans="1:10" ht="18" customHeight="1" x14ac:dyDescent="0.5">
      <c r="B5" s="299" t="s">
        <v>27</v>
      </c>
      <c r="C5" s="129" t="s">
        <v>0</v>
      </c>
      <c r="D5" s="129" t="s">
        <v>0</v>
      </c>
      <c r="E5" s="129" t="s">
        <v>0</v>
      </c>
      <c r="F5" s="129" t="s">
        <v>0</v>
      </c>
      <c r="G5" s="129" t="s">
        <v>0</v>
      </c>
      <c r="H5" s="129" t="s">
        <v>0</v>
      </c>
      <c r="I5" s="129" t="s">
        <v>0</v>
      </c>
      <c r="J5" s="142" t="s">
        <v>0</v>
      </c>
    </row>
    <row r="6" spans="1:10" ht="29.25" customHeight="1" x14ac:dyDescent="0.5">
      <c r="B6" s="299" t="s">
        <v>29</v>
      </c>
      <c r="C6" s="129" t="s">
        <v>85</v>
      </c>
      <c r="D6" s="129" t="s">
        <v>85</v>
      </c>
      <c r="E6" s="129" t="s">
        <v>85</v>
      </c>
      <c r="F6" s="129" t="s">
        <v>85</v>
      </c>
      <c r="G6" s="129" t="s">
        <v>85</v>
      </c>
      <c r="H6" s="129" t="s">
        <v>85</v>
      </c>
      <c r="I6" s="129" t="s">
        <v>85</v>
      </c>
      <c r="J6" s="142" t="s">
        <v>85</v>
      </c>
    </row>
    <row r="7" spans="1:10" ht="17.25" customHeight="1" x14ac:dyDescent="0.5">
      <c r="B7" s="299" t="s">
        <v>30</v>
      </c>
      <c r="C7" s="129" t="s">
        <v>0</v>
      </c>
      <c r="D7" s="129" t="s">
        <v>0</v>
      </c>
      <c r="E7" s="129" t="s">
        <v>0</v>
      </c>
      <c r="F7" s="129" t="s">
        <v>0</v>
      </c>
      <c r="G7" s="129" t="s">
        <v>0</v>
      </c>
      <c r="H7" s="129" t="s">
        <v>0</v>
      </c>
      <c r="I7" s="129" t="s">
        <v>0</v>
      </c>
      <c r="J7" s="142" t="s">
        <v>0</v>
      </c>
    </row>
    <row r="8" spans="1:10" ht="32.25" customHeight="1" x14ac:dyDescent="0.5">
      <c r="B8" s="299" t="s">
        <v>31</v>
      </c>
      <c r="C8" s="129" t="s">
        <v>0</v>
      </c>
      <c r="D8" s="129" t="s">
        <v>0</v>
      </c>
      <c r="E8" s="129" t="s">
        <v>0</v>
      </c>
      <c r="F8" s="129" t="s">
        <v>0</v>
      </c>
      <c r="G8" s="129" t="s">
        <v>0</v>
      </c>
      <c r="H8" s="129" t="s">
        <v>0</v>
      </c>
      <c r="I8" s="129" t="s">
        <v>0</v>
      </c>
      <c r="J8" s="142" t="s">
        <v>0</v>
      </c>
    </row>
    <row r="9" spans="1:10" ht="38" x14ac:dyDescent="0.5">
      <c r="B9" s="299" t="s">
        <v>32</v>
      </c>
      <c r="C9" s="129" t="s">
        <v>15</v>
      </c>
      <c r="D9" s="129" t="s">
        <v>15</v>
      </c>
      <c r="E9" s="129" t="s">
        <v>15</v>
      </c>
      <c r="F9" s="129" t="s">
        <v>15</v>
      </c>
      <c r="G9" s="129" t="s">
        <v>15</v>
      </c>
      <c r="H9" s="129" t="s">
        <v>15</v>
      </c>
      <c r="I9" s="129" t="s">
        <v>15</v>
      </c>
      <c r="J9" s="142" t="s">
        <v>15</v>
      </c>
    </row>
    <row r="10" spans="1:10" ht="47.25" customHeight="1" thickBot="1" x14ac:dyDescent="0.55000000000000004">
      <c r="B10" s="307" t="s">
        <v>33</v>
      </c>
      <c r="C10" s="308" t="s">
        <v>0</v>
      </c>
      <c r="D10" s="308" t="s">
        <v>0</v>
      </c>
      <c r="E10" s="308" t="s">
        <v>0</v>
      </c>
      <c r="F10" s="308" t="s">
        <v>0</v>
      </c>
      <c r="G10" s="308" t="s">
        <v>0</v>
      </c>
      <c r="H10" s="308" t="s">
        <v>0</v>
      </c>
      <c r="I10" s="308" t="s">
        <v>0</v>
      </c>
      <c r="J10" s="309" t="s">
        <v>0</v>
      </c>
    </row>
    <row r="11" spans="1:10" ht="14.7" thickBot="1" x14ac:dyDescent="0.55000000000000004">
      <c r="B11" s="12"/>
      <c r="C11" s="12"/>
      <c r="D11" s="12"/>
      <c r="E11" s="12"/>
      <c r="F11" s="12"/>
      <c r="G11" s="12"/>
      <c r="H11" s="12"/>
    </row>
    <row r="12" spans="1:10" ht="33" customHeight="1" thickBot="1" x14ac:dyDescent="0.55000000000000004">
      <c r="B12" s="326" t="s">
        <v>72</v>
      </c>
      <c r="C12" s="937" t="s">
        <v>157</v>
      </c>
      <c r="D12" s="938"/>
      <c r="E12" s="939"/>
      <c r="F12" s="12"/>
      <c r="G12" s="12"/>
    </row>
    <row r="13" spans="1:10" x14ac:dyDescent="0.5">
      <c r="B13" s="311" t="s">
        <v>66</v>
      </c>
      <c r="C13" s="943"/>
      <c r="D13" s="944"/>
      <c r="E13" s="945"/>
      <c r="F13" s="12"/>
      <c r="G13" s="12"/>
    </row>
    <row r="14" spans="1:10" ht="18.75" customHeight="1" x14ac:dyDescent="0.5">
      <c r="B14" s="312" t="s">
        <v>67</v>
      </c>
      <c r="C14" s="940" t="s">
        <v>755</v>
      </c>
      <c r="D14" s="941"/>
      <c r="E14" s="942"/>
      <c r="F14" s="12"/>
      <c r="G14" s="12"/>
    </row>
    <row r="15" spans="1:10" x14ac:dyDescent="0.5">
      <c r="B15" s="313" t="s">
        <v>68</v>
      </c>
      <c r="C15" s="940"/>
      <c r="D15" s="941"/>
      <c r="E15" s="942"/>
      <c r="F15" s="12"/>
      <c r="G15" s="12"/>
    </row>
    <row r="16" spans="1:10" ht="27.35" x14ac:dyDescent="0.5">
      <c r="B16" s="313" t="s">
        <v>78</v>
      </c>
      <c r="C16" s="940" t="s">
        <v>71</v>
      </c>
      <c r="D16" s="941"/>
      <c r="E16" s="942"/>
      <c r="F16" s="12"/>
      <c r="G16" s="12"/>
    </row>
    <row r="17" spans="2:7" ht="14.7" thickBot="1" x14ac:dyDescent="0.55000000000000004">
      <c r="B17" s="314" t="s">
        <v>69</v>
      </c>
      <c r="C17" s="946" t="s">
        <v>70</v>
      </c>
      <c r="D17" s="947"/>
      <c r="E17" s="948"/>
      <c r="F17" s="12"/>
      <c r="G17" s="12"/>
    </row>
    <row r="18" spans="2:7" ht="14.7" thickBot="1" x14ac:dyDescent="0.55000000000000004">
      <c r="B18" s="310"/>
      <c r="C18" s="310"/>
      <c r="D18" s="310"/>
      <c r="E18" s="310"/>
      <c r="F18" s="12"/>
      <c r="G18" s="12"/>
    </row>
    <row r="19" spans="2:7" ht="33.75" customHeight="1" thickBot="1" x14ac:dyDescent="0.55000000000000004">
      <c r="B19" s="329" t="s">
        <v>79</v>
      </c>
      <c r="C19" s="937" t="s">
        <v>159</v>
      </c>
      <c r="D19" s="938"/>
      <c r="E19" s="939"/>
      <c r="F19" s="12"/>
      <c r="G19" s="12"/>
    </row>
    <row r="20" spans="2:7" ht="27.35" x14ac:dyDescent="0.5">
      <c r="B20" s="315" t="s">
        <v>76</v>
      </c>
      <c r="C20" s="316" t="s">
        <v>73</v>
      </c>
      <c r="D20" s="317" t="s">
        <v>74</v>
      </c>
      <c r="E20" s="318" t="s">
        <v>75</v>
      </c>
      <c r="F20" s="12"/>
      <c r="G20" s="12"/>
    </row>
    <row r="21" spans="2:7" ht="19.5" customHeight="1" thickBot="1" x14ac:dyDescent="0.55000000000000004">
      <c r="B21" s="314" t="s">
        <v>77</v>
      </c>
      <c r="C21" s="319" t="s">
        <v>158</v>
      </c>
      <c r="D21" s="320"/>
      <c r="E21" s="321"/>
      <c r="F21" s="12"/>
      <c r="G21" s="12"/>
    </row>
  </sheetData>
  <sheetProtection algorithmName="SHA-512" hashValue="8VlNtEjlm3xYqNicyZd9jy7IQx1JgZlTo0NPjshoOL5RFfe0s6d5Sz/EJnBlIutn+8zL7oesEAQxXh0pOgDLpg==" saltValue="/8MYezErS92320/pdnOzGw==" spinCount="100000" sheet="1" objects="1" scenarios="1" selectLockedCells="1" selectUnlockedCells="1"/>
  <mergeCells count="7">
    <mergeCell ref="C12:E12"/>
    <mergeCell ref="C19:E19"/>
    <mergeCell ref="C14:E14"/>
    <mergeCell ref="C13:E13"/>
    <mergeCell ref="C15:E15"/>
    <mergeCell ref="C16:E16"/>
    <mergeCell ref="C17:E17"/>
  </mergeCells>
  <hyperlinks>
    <hyperlink ref="A1" location="INDEX!A1" display="INDEX" xr:uid="{00000000-0004-0000-0F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41"/>
  <sheetViews>
    <sheetView zoomScaleNormal="100" workbookViewId="0"/>
  </sheetViews>
  <sheetFormatPr defaultColWidth="8.87890625" defaultRowHeight="14.35" x14ac:dyDescent="0.5"/>
  <cols>
    <col min="2" max="2" width="26.1171875" customWidth="1"/>
    <col min="5" max="5" width="10.29296875" customWidth="1"/>
    <col min="19" max="19" width="8.87890625" style="114"/>
  </cols>
  <sheetData>
    <row r="1" spans="1:19" x14ac:dyDescent="0.5">
      <c r="A1" s="563" t="s">
        <v>625</v>
      </c>
    </row>
    <row r="2" spans="1:19" ht="19.5" customHeight="1" thickBot="1" x14ac:dyDescent="0.55000000000000004">
      <c r="B2" s="18" t="s">
        <v>660</v>
      </c>
      <c r="C2" s="12"/>
      <c r="D2" s="12"/>
      <c r="E2" s="12"/>
      <c r="F2" s="12"/>
      <c r="G2" s="12"/>
      <c r="H2" s="12"/>
      <c r="I2" s="12"/>
      <c r="J2" s="12"/>
      <c r="K2" s="12"/>
      <c r="L2" s="12"/>
      <c r="M2" s="12"/>
      <c r="N2" s="12"/>
      <c r="O2" s="12"/>
    </row>
    <row r="3" spans="1:19" ht="19.5" customHeight="1" thickBot="1" x14ac:dyDescent="0.55000000000000004">
      <c r="B3" s="367"/>
      <c r="C3" s="327">
        <v>2018</v>
      </c>
      <c r="D3" s="327">
        <v>2019</v>
      </c>
      <c r="E3" s="327">
        <v>2020</v>
      </c>
      <c r="F3" s="327">
        <v>2021</v>
      </c>
      <c r="G3" s="327">
        <v>2022</v>
      </c>
      <c r="H3" s="327">
        <v>2023</v>
      </c>
      <c r="I3" s="327">
        <v>2024</v>
      </c>
      <c r="J3" s="327">
        <v>2025</v>
      </c>
      <c r="K3" s="327">
        <v>2026</v>
      </c>
      <c r="L3" s="327">
        <v>2027</v>
      </c>
      <c r="M3" s="327">
        <v>2028</v>
      </c>
      <c r="N3" s="327">
        <v>2029</v>
      </c>
      <c r="O3" s="327">
        <v>2030</v>
      </c>
      <c r="P3" s="327">
        <v>2031</v>
      </c>
      <c r="Q3" s="328">
        <v>2032</v>
      </c>
    </row>
    <row r="4" spans="1:19" ht="20.25" customHeight="1" x14ac:dyDescent="0.5">
      <c r="B4" s="306" t="s">
        <v>468</v>
      </c>
      <c r="C4" s="366">
        <v>0.60799999999999998</v>
      </c>
      <c r="D4" s="366">
        <v>0.38100000000000001</v>
      </c>
      <c r="E4" s="366">
        <v>0.23799999999999999</v>
      </c>
      <c r="F4" s="366">
        <v>0.14899999999999999</v>
      </c>
      <c r="G4" s="366">
        <v>9.2999999999999999E-2</v>
      </c>
      <c r="H4" s="366">
        <v>5.8000000000000003E-2</v>
      </c>
      <c r="I4" s="366">
        <v>3.6999999999999998E-2</v>
      </c>
      <c r="J4" s="366">
        <v>2.3E-2</v>
      </c>
      <c r="K4" s="366">
        <v>1.4E-2</v>
      </c>
      <c r="L4" s="366">
        <v>8.9999999999999993E-3</v>
      </c>
      <c r="M4" s="366">
        <v>6.0000000000000001E-3</v>
      </c>
      <c r="N4" s="366">
        <v>4.0000000000000001E-3</v>
      </c>
      <c r="O4" s="323">
        <v>3.0000000000000001E-3</v>
      </c>
      <c r="P4" s="323">
        <v>2E-3</v>
      </c>
      <c r="Q4" s="324">
        <v>2E-3</v>
      </c>
    </row>
    <row r="5" spans="1:19" ht="15.35" x14ac:dyDescent="0.5">
      <c r="B5" s="368" t="s">
        <v>443</v>
      </c>
      <c r="C5" s="120"/>
      <c r="D5" s="120"/>
      <c r="E5" s="120"/>
      <c r="F5" s="120"/>
      <c r="G5" s="120"/>
      <c r="H5" s="120"/>
      <c r="I5" s="120"/>
      <c r="J5" s="120"/>
      <c r="K5" s="120"/>
      <c r="L5" s="120"/>
      <c r="M5" s="120"/>
      <c r="N5" s="120"/>
      <c r="O5" s="120"/>
      <c r="P5" s="120"/>
      <c r="Q5" s="369"/>
    </row>
    <row r="6" spans="1:19" ht="29" x14ac:dyDescent="0.5">
      <c r="B6" s="301" t="s">
        <v>474</v>
      </c>
      <c r="C6" s="292" t="s">
        <v>679</v>
      </c>
      <c r="D6" s="292" t="s">
        <v>680</v>
      </c>
      <c r="E6" s="292" t="s">
        <v>680</v>
      </c>
      <c r="F6" s="292" t="s">
        <v>680</v>
      </c>
      <c r="G6" s="292"/>
      <c r="H6" s="292" t="s">
        <v>0</v>
      </c>
      <c r="I6" s="292"/>
      <c r="J6" s="292" t="s">
        <v>0</v>
      </c>
      <c r="K6" s="292"/>
      <c r="L6" s="292" t="s">
        <v>0</v>
      </c>
      <c r="M6" s="292"/>
      <c r="N6" s="292" t="s">
        <v>0</v>
      </c>
      <c r="O6" s="292"/>
      <c r="P6" s="292" t="s">
        <v>0</v>
      </c>
      <c r="Q6" s="295" t="s">
        <v>0</v>
      </c>
      <c r="S6" s="121"/>
    </row>
    <row r="7" spans="1:19" ht="29" x14ac:dyDescent="0.5">
      <c r="B7" s="301" t="s">
        <v>503</v>
      </c>
      <c r="C7" s="292" t="s">
        <v>504</v>
      </c>
      <c r="D7" s="292" t="s">
        <v>504</v>
      </c>
      <c r="E7" s="292" t="s">
        <v>504</v>
      </c>
      <c r="F7" s="292" t="s">
        <v>504</v>
      </c>
      <c r="G7" s="292" t="s">
        <v>504</v>
      </c>
      <c r="H7" s="292" t="s">
        <v>504</v>
      </c>
      <c r="I7" s="292" t="s">
        <v>504</v>
      </c>
      <c r="J7" s="292" t="s">
        <v>504</v>
      </c>
      <c r="K7" s="292" t="s">
        <v>504</v>
      </c>
      <c r="L7" s="292" t="s">
        <v>504</v>
      </c>
      <c r="M7" s="292" t="s">
        <v>504</v>
      </c>
      <c r="N7" s="292" t="s">
        <v>504</v>
      </c>
      <c r="O7" s="292" t="s">
        <v>504</v>
      </c>
      <c r="P7" s="292" t="s">
        <v>504</v>
      </c>
      <c r="Q7" s="295" t="s">
        <v>504</v>
      </c>
      <c r="S7" s="121"/>
    </row>
    <row r="8" spans="1:19" ht="30.75" customHeight="1" x14ac:dyDescent="0.5">
      <c r="B8" s="301" t="s">
        <v>477</v>
      </c>
      <c r="C8" s="515" t="s">
        <v>598</v>
      </c>
      <c r="D8" s="515" t="s">
        <v>598</v>
      </c>
      <c r="E8" s="515" t="s">
        <v>598</v>
      </c>
      <c r="F8" s="515" t="s">
        <v>598</v>
      </c>
      <c r="G8" s="515" t="s">
        <v>598</v>
      </c>
      <c r="H8" s="515" t="s">
        <v>598</v>
      </c>
      <c r="I8" s="515" t="s">
        <v>598</v>
      </c>
      <c r="J8" s="515" t="s">
        <v>598</v>
      </c>
      <c r="K8" s="515" t="s">
        <v>598</v>
      </c>
      <c r="L8" s="515" t="s">
        <v>598</v>
      </c>
      <c r="M8" s="515" t="s">
        <v>598</v>
      </c>
      <c r="N8" s="515" t="s">
        <v>598</v>
      </c>
      <c r="O8" s="515" t="s">
        <v>598</v>
      </c>
      <c r="P8" s="515" t="s">
        <v>598</v>
      </c>
      <c r="Q8" s="515" t="s">
        <v>598</v>
      </c>
      <c r="S8" s="121"/>
    </row>
    <row r="9" spans="1:19" ht="31.5" customHeight="1" x14ac:dyDescent="0.5">
      <c r="B9" s="301" t="s">
        <v>502</v>
      </c>
      <c r="C9" s="515" t="s">
        <v>593</v>
      </c>
      <c r="D9" s="515" t="s">
        <v>593</v>
      </c>
      <c r="E9" s="515" t="s">
        <v>593</v>
      </c>
      <c r="F9" s="515" t="s">
        <v>593</v>
      </c>
      <c r="G9" s="515" t="s">
        <v>593</v>
      </c>
      <c r="H9" s="515" t="s">
        <v>593</v>
      </c>
      <c r="I9" s="515" t="s">
        <v>593</v>
      </c>
      <c r="J9" s="515" t="s">
        <v>593</v>
      </c>
      <c r="K9" s="515" t="s">
        <v>593</v>
      </c>
      <c r="L9" s="515" t="s">
        <v>593</v>
      </c>
      <c r="M9" s="515" t="s">
        <v>593</v>
      </c>
      <c r="N9" s="515" t="s">
        <v>593</v>
      </c>
      <c r="O9" s="515" t="s">
        <v>593</v>
      </c>
      <c r="P9" s="515" t="s">
        <v>593</v>
      </c>
      <c r="Q9" s="515" t="s">
        <v>593</v>
      </c>
      <c r="S9" s="121"/>
    </row>
    <row r="10" spans="1:19" s="123" customFormat="1" ht="15.35" x14ac:dyDescent="0.5">
      <c r="B10" s="371" t="s">
        <v>604</v>
      </c>
      <c r="C10" s="292">
        <v>100</v>
      </c>
      <c r="D10" s="292">
        <v>100</v>
      </c>
      <c r="E10" s="292">
        <v>100</v>
      </c>
      <c r="F10" s="292">
        <v>100</v>
      </c>
      <c r="G10" s="292">
        <v>100</v>
      </c>
      <c r="H10" s="292">
        <v>100</v>
      </c>
      <c r="I10" s="292">
        <v>100</v>
      </c>
      <c r="J10" s="292">
        <v>100</v>
      </c>
      <c r="K10" s="292">
        <v>100</v>
      </c>
      <c r="L10" s="292">
        <v>100</v>
      </c>
      <c r="M10" s="292">
        <v>100</v>
      </c>
      <c r="N10" s="292">
        <v>100</v>
      </c>
      <c r="O10" s="292">
        <v>100</v>
      </c>
      <c r="P10" s="292">
        <v>100</v>
      </c>
      <c r="Q10" s="295">
        <v>100</v>
      </c>
      <c r="S10" s="124"/>
    </row>
    <row r="11" spans="1:19" s="123" customFormat="1" ht="32.25" customHeight="1" x14ac:dyDescent="0.5">
      <c r="B11" s="301" t="s">
        <v>601</v>
      </c>
      <c r="C11" s="515" t="s">
        <v>594</v>
      </c>
      <c r="D11" s="515" t="s">
        <v>594</v>
      </c>
      <c r="E11" s="515" t="s">
        <v>594</v>
      </c>
      <c r="F11" s="515" t="s">
        <v>594</v>
      </c>
      <c r="G11" s="515" t="s">
        <v>594</v>
      </c>
      <c r="H11" s="515" t="s">
        <v>594</v>
      </c>
      <c r="I11" s="515" t="s">
        <v>594</v>
      </c>
      <c r="J11" s="515" t="s">
        <v>594</v>
      </c>
      <c r="K11" s="515" t="s">
        <v>594</v>
      </c>
      <c r="L11" s="515" t="s">
        <v>594</v>
      </c>
      <c r="M11" s="515" t="s">
        <v>594</v>
      </c>
      <c r="N11" s="515" t="s">
        <v>594</v>
      </c>
      <c r="O11" s="515" t="s">
        <v>594</v>
      </c>
      <c r="P11" s="515" t="s">
        <v>594</v>
      </c>
      <c r="Q11" s="515" t="s">
        <v>594</v>
      </c>
      <c r="S11" s="124"/>
    </row>
    <row r="12" spans="1:19" s="123" customFormat="1" ht="32.25" customHeight="1" x14ac:dyDescent="0.5">
      <c r="B12" s="371" t="s">
        <v>602</v>
      </c>
      <c r="C12" s="515" t="s">
        <v>597</v>
      </c>
      <c r="D12" s="515" t="s">
        <v>597</v>
      </c>
      <c r="E12" s="515" t="s">
        <v>597</v>
      </c>
      <c r="F12" s="515" t="s">
        <v>597</v>
      </c>
      <c r="G12" s="515" t="s">
        <v>597</v>
      </c>
      <c r="H12" s="515" t="s">
        <v>597</v>
      </c>
      <c r="I12" s="515" t="s">
        <v>597</v>
      </c>
      <c r="J12" s="515" t="s">
        <v>597</v>
      </c>
      <c r="K12" s="515" t="s">
        <v>597</v>
      </c>
      <c r="L12" s="515" t="s">
        <v>597</v>
      </c>
      <c r="M12" s="515" t="s">
        <v>597</v>
      </c>
      <c r="N12" s="515" t="s">
        <v>597</v>
      </c>
      <c r="O12" s="515" t="s">
        <v>597</v>
      </c>
      <c r="P12" s="515" t="s">
        <v>597</v>
      </c>
      <c r="Q12" s="515" t="s">
        <v>597</v>
      </c>
      <c r="S12" s="124"/>
    </row>
    <row r="13" spans="1:19" s="123" customFormat="1" ht="17.25" customHeight="1" x14ac:dyDescent="0.5">
      <c r="B13" s="371" t="s">
        <v>603</v>
      </c>
      <c r="C13" s="292" t="s">
        <v>505</v>
      </c>
      <c r="D13" s="292" t="s">
        <v>505</v>
      </c>
      <c r="E13" s="292" t="s">
        <v>505</v>
      </c>
      <c r="F13" s="292" t="s">
        <v>505</v>
      </c>
      <c r="G13" s="292" t="s">
        <v>505</v>
      </c>
      <c r="H13" s="292" t="s">
        <v>505</v>
      </c>
      <c r="I13" s="292" t="s">
        <v>505</v>
      </c>
      <c r="J13" s="292" t="s">
        <v>505</v>
      </c>
      <c r="K13" s="292" t="s">
        <v>505</v>
      </c>
      <c r="L13" s="292" t="s">
        <v>505</v>
      </c>
      <c r="M13" s="292" t="s">
        <v>505</v>
      </c>
      <c r="N13" s="292" t="s">
        <v>505</v>
      </c>
      <c r="O13" s="292" t="s">
        <v>505</v>
      </c>
      <c r="P13" s="292" t="s">
        <v>505</v>
      </c>
      <c r="Q13" s="295" t="s">
        <v>505</v>
      </c>
      <c r="S13" s="124"/>
    </row>
    <row r="14" spans="1:19" ht="16.5" customHeight="1" x14ac:dyDescent="0.5">
      <c r="B14" s="301" t="s">
        <v>471</v>
      </c>
      <c r="C14" s="129" t="s">
        <v>0</v>
      </c>
      <c r="D14" s="293"/>
      <c r="E14" s="293"/>
      <c r="F14" s="293"/>
      <c r="G14" s="293"/>
      <c r="H14" s="129"/>
      <c r="I14" s="129"/>
      <c r="J14" s="129"/>
      <c r="K14" s="129"/>
      <c r="L14" s="129"/>
      <c r="M14" s="129"/>
      <c r="N14" s="129"/>
      <c r="O14" s="129"/>
      <c r="P14" s="129"/>
      <c r="Q14" s="142"/>
    </row>
    <row r="15" spans="1:19" ht="30" customHeight="1" x14ac:dyDescent="0.5">
      <c r="B15" s="301" t="s">
        <v>488</v>
      </c>
      <c r="C15" s="129" t="s">
        <v>690</v>
      </c>
      <c r="D15" s="129" t="s">
        <v>491</v>
      </c>
      <c r="E15" s="129" t="s">
        <v>491</v>
      </c>
      <c r="F15" s="129" t="s">
        <v>491</v>
      </c>
      <c r="G15" s="129" t="s">
        <v>491</v>
      </c>
      <c r="H15" s="129" t="s">
        <v>491</v>
      </c>
      <c r="I15" s="129" t="s">
        <v>491</v>
      </c>
      <c r="J15" s="129" t="s">
        <v>491</v>
      </c>
      <c r="K15" s="129" t="s">
        <v>491</v>
      </c>
      <c r="L15" s="129" t="s">
        <v>491</v>
      </c>
      <c r="M15" s="129" t="s">
        <v>491</v>
      </c>
      <c r="N15" s="129" t="s">
        <v>491</v>
      </c>
      <c r="O15" s="129" t="s">
        <v>491</v>
      </c>
      <c r="P15" s="129" t="s">
        <v>491</v>
      </c>
      <c r="Q15" s="142" t="s">
        <v>491</v>
      </c>
    </row>
    <row r="16" spans="1:19" s="123" customFormat="1" ht="18" customHeight="1" x14ac:dyDescent="0.5">
      <c r="B16" s="371" t="s">
        <v>472</v>
      </c>
      <c r="C16" s="293" t="s">
        <v>691</v>
      </c>
      <c r="D16" s="293" t="s">
        <v>492</v>
      </c>
      <c r="E16" s="293" t="s">
        <v>492</v>
      </c>
      <c r="F16" s="293" t="s">
        <v>492</v>
      </c>
      <c r="G16" s="293" t="s">
        <v>492</v>
      </c>
      <c r="H16" s="293" t="s">
        <v>492</v>
      </c>
      <c r="I16" s="293" t="s">
        <v>492</v>
      </c>
      <c r="J16" s="293" t="s">
        <v>492</v>
      </c>
      <c r="K16" s="293" t="s">
        <v>492</v>
      </c>
      <c r="L16" s="293" t="s">
        <v>492</v>
      </c>
      <c r="M16" s="293" t="s">
        <v>492</v>
      </c>
      <c r="N16" s="293" t="s">
        <v>492</v>
      </c>
      <c r="O16" s="293" t="s">
        <v>492</v>
      </c>
      <c r="P16" s="293" t="s">
        <v>492</v>
      </c>
      <c r="Q16" s="296" t="s">
        <v>492</v>
      </c>
      <c r="S16" s="124"/>
    </row>
    <row r="17" spans="2:26" ht="30.75" customHeight="1" x14ac:dyDescent="0.5">
      <c r="B17" s="301" t="s">
        <v>489</v>
      </c>
      <c r="C17" s="129">
        <v>2.5</v>
      </c>
      <c r="D17" s="129">
        <v>2.5</v>
      </c>
      <c r="E17" s="129">
        <v>2.5</v>
      </c>
      <c r="F17" s="129">
        <v>2.5</v>
      </c>
      <c r="G17" s="129">
        <v>2.5</v>
      </c>
      <c r="H17" s="129">
        <v>2.5</v>
      </c>
      <c r="I17" s="129">
        <v>2.5</v>
      </c>
      <c r="J17" s="129">
        <v>2.5</v>
      </c>
      <c r="K17" s="129">
        <v>2.5</v>
      </c>
      <c r="L17" s="129">
        <v>2.5</v>
      </c>
      <c r="M17" s="129">
        <v>2.5</v>
      </c>
      <c r="N17" s="129">
        <v>2.5</v>
      </c>
      <c r="O17" s="129">
        <v>2.5</v>
      </c>
      <c r="P17" s="129">
        <v>2.5</v>
      </c>
      <c r="Q17" s="142">
        <v>2.5</v>
      </c>
    </row>
    <row r="18" spans="2:26" ht="18" customHeight="1" x14ac:dyDescent="0.5">
      <c r="B18" s="301" t="s">
        <v>473</v>
      </c>
      <c r="C18" s="129"/>
      <c r="D18" s="293"/>
      <c r="E18" s="293"/>
      <c r="F18" s="293"/>
      <c r="G18" s="293"/>
      <c r="H18" s="129"/>
      <c r="I18" s="129"/>
      <c r="J18" s="129"/>
      <c r="K18" s="129"/>
      <c r="L18" s="129"/>
      <c r="M18" s="129"/>
      <c r="N18" s="129"/>
      <c r="O18" s="129"/>
      <c r="P18" s="129"/>
      <c r="Q18" s="142"/>
    </row>
    <row r="19" spans="2:26" ht="30" customHeight="1" x14ac:dyDescent="0.5">
      <c r="B19" s="301" t="s">
        <v>490</v>
      </c>
      <c r="C19" s="129">
        <v>1</v>
      </c>
      <c r="D19" s="129">
        <v>1</v>
      </c>
      <c r="E19" s="129">
        <v>1</v>
      </c>
      <c r="F19" s="129">
        <v>1</v>
      </c>
      <c r="G19" s="129">
        <v>1</v>
      </c>
      <c r="H19" s="129">
        <v>1</v>
      </c>
      <c r="I19" s="129">
        <v>1</v>
      </c>
      <c r="J19" s="129">
        <v>1</v>
      </c>
      <c r="K19" s="129">
        <v>1</v>
      </c>
      <c r="L19" s="129">
        <v>1</v>
      </c>
      <c r="M19" s="129">
        <v>1</v>
      </c>
      <c r="N19" s="129">
        <v>1</v>
      </c>
      <c r="O19" s="129">
        <v>1</v>
      </c>
      <c r="P19" s="129">
        <v>1</v>
      </c>
      <c r="Q19" s="142">
        <v>1</v>
      </c>
    </row>
    <row r="20" spans="2:26" ht="17.25" customHeight="1" x14ac:dyDescent="0.5">
      <c r="B20" s="301" t="s">
        <v>756</v>
      </c>
      <c r="C20" s="323"/>
      <c r="D20" s="323"/>
      <c r="E20" s="323"/>
      <c r="F20" s="372"/>
      <c r="G20" s="372"/>
      <c r="H20" s="372"/>
      <c r="I20" s="372"/>
      <c r="J20" s="372"/>
      <c r="K20" s="372"/>
      <c r="L20" s="372"/>
      <c r="M20" s="372"/>
      <c r="N20" s="372"/>
      <c r="O20" s="372"/>
      <c r="P20" s="372"/>
      <c r="Q20" s="373"/>
    </row>
    <row r="21" spans="2:26" ht="18.75" customHeight="1" x14ac:dyDescent="0.5">
      <c r="B21" s="301" t="s">
        <v>466</v>
      </c>
      <c r="C21" s="323">
        <v>5.0000000000000001E-3</v>
      </c>
      <c r="D21" s="323">
        <v>5.0000000000000001E-3</v>
      </c>
      <c r="E21" s="323">
        <v>5.0000000000000001E-3</v>
      </c>
      <c r="F21" s="129" t="s">
        <v>0</v>
      </c>
      <c r="G21" s="129"/>
      <c r="H21" s="129" t="s">
        <v>0</v>
      </c>
      <c r="I21" s="129"/>
      <c r="J21" s="129" t="s">
        <v>0</v>
      </c>
      <c r="K21" s="129"/>
      <c r="L21" s="129" t="s">
        <v>0</v>
      </c>
      <c r="M21" s="129"/>
      <c r="N21" s="129" t="s">
        <v>0</v>
      </c>
      <c r="O21" s="129"/>
      <c r="P21" s="129" t="s">
        <v>0</v>
      </c>
      <c r="Q21" s="142" t="s">
        <v>0</v>
      </c>
      <c r="S21" s="122"/>
    </row>
    <row r="22" spans="2:26" ht="33.75" customHeight="1" x14ac:dyDescent="0.5">
      <c r="B22" s="301" t="s">
        <v>687</v>
      </c>
      <c r="C22" s="111">
        <v>1.2500000000000001E-2</v>
      </c>
      <c r="D22" s="111">
        <v>2.1600000000000001E-2</v>
      </c>
      <c r="E22" s="111" t="s">
        <v>486</v>
      </c>
      <c r="F22" s="323">
        <v>1</v>
      </c>
      <c r="G22" s="323">
        <v>1</v>
      </c>
      <c r="H22" s="323">
        <v>1</v>
      </c>
      <c r="I22" s="323">
        <v>1</v>
      </c>
      <c r="J22" s="376">
        <v>1</v>
      </c>
      <c r="K22" s="376">
        <v>1</v>
      </c>
      <c r="L22" s="376">
        <v>1</v>
      </c>
      <c r="M22" s="376">
        <v>1</v>
      </c>
      <c r="N22" s="376">
        <v>1</v>
      </c>
      <c r="O22" s="376">
        <v>1</v>
      </c>
      <c r="P22" s="377">
        <v>1</v>
      </c>
      <c r="Q22" s="157"/>
      <c r="R22" s="113"/>
      <c r="S22" s="8"/>
      <c r="T22" s="8"/>
      <c r="U22" s="8"/>
      <c r="V22" s="8"/>
      <c r="W22" s="8"/>
      <c r="X22" s="8"/>
      <c r="Y22" s="8"/>
      <c r="Z22" s="8"/>
    </row>
    <row r="23" spans="2:26" ht="33.75" customHeight="1" x14ac:dyDescent="0.5">
      <c r="B23" s="301" t="s">
        <v>688</v>
      </c>
      <c r="C23" s="293">
        <v>35</v>
      </c>
      <c r="D23" s="293">
        <v>35</v>
      </c>
      <c r="E23" s="293" t="s">
        <v>689</v>
      </c>
      <c r="F23" s="293" t="s">
        <v>485</v>
      </c>
      <c r="G23" s="293" t="s">
        <v>484</v>
      </c>
      <c r="H23" s="293" t="s">
        <v>484</v>
      </c>
      <c r="I23" s="293" t="s">
        <v>484</v>
      </c>
      <c r="J23" s="293" t="s">
        <v>484</v>
      </c>
      <c r="K23" s="293" t="s">
        <v>484</v>
      </c>
      <c r="L23" s="293" t="s">
        <v>484</v>
      </c>
      <c r="M23" s="293" t="s">
        <v>484</v>
      </c>
      <c r="N23" s="293" t="s">
        <v>484</v>
      </c>
      <c r="O23" s="293" t="s">
        <v>484</v>
      </c>
      <c r="P23" s="293" t="s">
        <v>484</v>
      </c>
      <c r="Q23" s="157"/>
      <c r="R23" s="113"/>
      <c r="S23" s="8"/>
      <c r="T23" s="8"/>
      <c r="U23" s="8"/>
      <c r="V23" s="8"/>
      <c r="W23" s="8"/>
      <c r="X23" s="8"/>
      <c r="Y23" s="8"/>
      <c r="Z23" s="8"/>
    </row>
    <row r="24" spans="2:26" x14ac:dyDescent="0.5">
      <c r="B24" s="370" t="s">
        <v>440</v>
      </c>
      <c r="C24" s="374"/>
      <c r="D24" s="374"/>
      <c r="E24" s="374"/>
      <c r="F24" s="374"/>
      <c r="G24" s="374"/>
      <c r="H24" s="374"/>
      <c r="I24" s="374"/>
      <c r="J24" s="374"/>
      <c r="K24" s="374"/>
      <c r="L24" s="374"/>
      <c r="M24" s="374"/>
      <c r="N24" s="374"/>
      <c r="O24" s="374"/>
      <c r="P24" s="374"/>
      <c r="Q24" s="375"/>
    </row>
    <row r="25" spans="2:26" ht="17.25" customHeight="1" x14ac:dyDescent="0.5">
      <c r="B25" s="301" t="s">
        <v>436</v>
      </c>
      <c r="C25" s="520"/>
      <c r="D25" s="520"/>
      <c r="E25" s="520"/>
      <c r="F25" s="520"/>
      <c r="G25" s="520"/>
      <c r="H25" s="520"/>
      <c r="I25" s="520"/>
      <c r="J25" s="520"/>
      <c r="K25" s="520"/>
      <c r="L25" s="520"/>
      <c r="M25" s="520"/>
      <c r="N25" s="520"/>
      <c r="O25" s="520"/>
      <c r="P25" s="520"/>
      <c r="Q25" s="520"/>
    </row>
    <row r="26" spans="2:26" ht="17.25" customHeight="1" x14ac:dyDescent="0.5">
      <c r="B26" s="301" t="s">
        <v>441</v>
      </c>
      <c r="C26" s="521"/>
      <c r="D26" s="521"/>
      <c r="E26" s="521"/>
      <c r="F26" s="521"/>
      <c r="G26" s="521"/>
      <c r="H26" s="521"/>
      <c r="I26" s="521"/>
      <c r="J26" s="521"/>
      <c r="K26" s="521"/>
      <c r="L26" s="521"/>
      <c r="M26" s="521"/>
      <c r="N26" s="521"/>
      <c r="O26" s="521"/>
      <c r="P26" s="521"/>
      <c r="Q26" s="521"/>
      <c r="T26" s="114"/>
    </row>
    <row r="27" spans="2:26" ht="17.25" customHeight="1" x14ac:dyDescent="0.5">
      <c r="B27" s="301" t="s">
        <v>442</v>
      </c>
      <c r="C27" s="521"/>
      <c r="D27" s="521"/>
      <c r="E27" s="521"/>
      <c r="F27" s="521"/>
      <c r="G27" s="521"/>
      <c r="H27" s="521"/>
      <c r="I27" s="521"/>
      <c r="J27" s="521"/>
      <c r="K27" s="521"/>
      <c r="L27" s="521"/>
      <c r="M27" s="521"/>
      <c r="N27" s="521"/>
      <c r="O27" s="521"/>
      <c r="P27" s="521"/>
      <c r="Q27" s="521"/>
    </row>
    <row r="28" spans="2:26" ht="16.5" customHeight="1" thickBot="1" x14ac:dyDescent="0.55000000000000004">
      <c r="B28" s="302" t="s">
        <v>437</v>
      </c>
      <c r="C28" s="521"/>
      <c r="D28" s="521"/>
      <c r="E28" s="521"/>
      <c r="F28" s="521"/>
      <c r="G28" s="521"/>
      <c r="H28" s="521"/>
      <c r="I28" s="521"/>
      <c r="J28" s="521"/>
      <c r="K28" s="521"/>
      <c r="L28" s="521"/>
      <c r="M28" s="521"/>
      <c r="N28" s="521"/>
      <c r="O28" s="521"/>
      <c r="P28" s="521"/>
      <c r="Q28" s="521"/>
    </row>
    <row r="32" spans="2:26" x14ac:dyDescent="0.5">
      <c r="B32" t="s">
        <v>444</v>
      </c>
    </row>
    <row r="33" spans="2:2" x14ac:dyDescent="0.5">
      <c r="B33" t="s">
        <v>445</v>
      </c>
    </row>
    <row r="34" spans="2:2" x14ac:dyDescent="0.5">
      <c r="B34" t="s">
        <v>475</v>
      </c>
    </row>
    <row r="35" spans="2:2" x14ac:dyDescent="0.5">
      <c r="B35" t="s">
        <v>480</v>
      </c>
    </row>
    <row r="36" spans="2:2" x14ac:dyDescent="0.5">
      <c r="B36" s="633" t="s">
        <v>681</v>
      </c>
    </row>
    <row r="37" spans="2:2" x14ac:dyDescent="0.5">
      <c r="B37" s="633" t="s">
        <v>682</v>
      </c>
    </row>
    <row r="38" spans="2:2" x14ac:dyDescent="0.5">
      <c r="B38" s="633" t="s">
        <v>683</v>
      </c>
    </row>
    <row r="39" spans="2:2" x14ac:dyDescent="0.5">
      <c r="B39" s="633" t="s">
        <v>684</v>
      </c>
    </row>
    <row r="40" spans="2:2" x14ac:dyDescent="0.5">
      <c r="B40" s="632" t="s">
        <v>685</v>
      </c>
    </row>
    <row r="41" spans="2:2" x14ac:dyDescent="0.5">
      <c r="B41" s="632" t="s">
        <v>686</v>
      </c>
    </row>
  </sheetData>
  <sheetProtection algorithmName="SHA-512" hashValue="H8cnO3D3ASFAz9U7nEe4w9dkT5SBBZ80jLhvHtD5o/kudBDlqTFw6teVKAd0lZrqynydGGnpx6ZOS8rHjMlr9g==" saltValue="4rxnhbjZWH6CRR4cf794UA==" spinCount="100000" sheet="1" objects="1" scenarios="1" selectLockedCells="1" selectUnlockedCells="1"/>
  <hyperlinks>
    <hyperlink ref="A1" location="INDEX!A1" display="INDEX" xr:uid="{00000000-0004-0000-1000-000000000000}"/>
  </hyperlinks>
  <pageMargins left="0.7" right="0.7" top="0.75" bottom="0.75" header="0.3" footer="0.3"/>
  <pageSetup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67"/>
  <sheetViews>
    <sheetView zoomScaleNormal="100" workbookViewId="0"/>
  </sheetViews>
  <sheetFormatPr defaultRowHeight="14.35" x14ac:dyDescent="0.5"/>
  <cols>
    <col min="2" max="2" width="35.41015625" customWidth="1"/>
  </cols>
  <sheetData>
    <row r="1" spans="1:14" x14ac:dyDescent="0.5">
      <c r="A1" s="563" t="s">
        <v>625</v>
      </c>
    </row>
    <row r="2" spans="1:14" ht="20.25" customHeight="1" x14ac:dyDescent="0.5">
      <c r="B2" s="486" t="s">
        <v>678</v>
      </c>
      <c r="C2" s="31"/>
      <c r="D2" s="31"/>
      <c r="E2" s="31"/>
      <c r="F2" s="31"/>
      <c r="G2" s="31"/>
      <c r="H2" s="31"/>
      <c r="I2" s="31"/>
      <c r="J2" s="31"/>
      <c r="K2" s="31"/>
      <c r="L2" s="31"/>
      <c r="M2" s="56"/>
      <c r="N2" s="31"/>
    </row>
    <row r="3" spans="1:14" x14ac:dyDescent="0.5">
      <c r="B3" s="55"/>
      <c r="C3" s="57"/>
      <c r="D3" s="57"/>
      <c r="E3" s="57"/>
      <c r="F3" s="57"/>
      <c r="G3" s="57"/>
      <c r="H3" s="57"/>
      <c r="I3" s="57"/>
      <c r="J3" s="57"/>
      <c r="K3" s="57"/>
      <c r="L3" s="57"/>
      <c r="M3" s="57"/>
      <c r="N3" s="57"/>
    </row>
    <row r="4" spans="1:14" ht="21" customHeight="1" x14ac:dyDescent="0.5">
      <c r="B4" s="393" t="s">
        <v>180</v>
      </c>
      <c r="C4" s="59">
        <v>2018</v>
      </c>
      <c r="D4" s="59">
        <v>2019</v>
      </c>
      <c r="E4" s="60">
        <v>2020</v>
      </c>
      <c r="F4" s="58">
        <v>2021</v>
      </c>
      <c r="G4" s="59">
        <v>2022</v>
      </c>
      <c r="H4" s="59">
        <v>2023</v>
      </c>
      <c r="I4" s="60">
        <v>2024</v>
      </c>
      <c r="J4" s="58">
        <v>2025</v>
      </c>
      <c r="K4" s="59">
        <v>2026</v>
      </c>
      <c r="L4" s="59">
        <v>2027</v>
      </c>
      <c r="M4" s="60">
        <v>2028</v>
      </c>
      <c r="N4" s="70">
        <v>2029</v>
      </c>
    </row>
    <row r="5" spans="1:14" x14ac:dyDescent="0.5">
      <c r="B5" s="394" t="s">
        <v>275</v>
      </c>
      <c r="C5" s="949"/>
      <c r="D5" s="949"/>
      <c r="E5" s="950"/>
      <c r="F5" s="951" t="s">
        <v>276</v>
      </c>
      <c r="G5" s="949"/>
      <c r="H5" s="949"/>
      <c r="I5" s="950"/>
      <c r="J5" s="951" t="s">
        <v>277</v>
      </c>
      <c r="K5" s="949"/>
      <c r="L5" s="949"/>
      <c r="M5" s="950"/>
      <c r="N5" s="378" t="s">
        <v>278</v>
      </c>
    </row>
    <row r="6" spans="1:14" x14ac:dyDescent="0.5">
      <c r="B6" s="395" t="s">
        <v>279</v>
      </c>
      <c r="C6" s="800">
        <v>88</v>
      </c>
      <c r="D6" s="380">
        <f>C6</f>
        <v>88</v>
      </c>
      <c r="E6" s="381">
        <f>C6</f>
        <v>88</v>
      </c>
      <c r="F6" s="379">
        <v>66</v>
      </c>
      <c r="G6" s="380">
        <f>F6</f>
        <v>66</v>
      </c>
      <c r="H6" s="380">
        <f>F6</f>
        <v>66</v>
      </c>
      <c r="I6" s="381">
        <f>F6</f>
        <v>66</v>
      </c>
      <c r="J6" s="379">
        <v>44</v>
      </c>
      <c r="K6" s="380">
        <f>J6</f>
        <v>44</v>
      </c>
      <c r="L6" s="382">
        <f>J6</f>
        <v>44</v>
      </c>
      <c r="M6" s="383">
        <f>J6</f>
        <v>44</v>
      </c>
      <c r="N6" s="384">
        <v>22</v>
      </c>
    </row>
    <row r="7" spans="1:14" x14ac:dyDescent="0.5">
      <c r="B7" s="395" t="s">
        <v>280</v>
      </c>
      <c r="C7" s="800">
        <v>880</v>
      </c>
      <c r="D7" s="380">
        <f t="shared" ref="D7:D17" si="0">C7</f>
        <v>880</v>
      </c>
      <c r="E7" s="801">
        <f>C7</f>
        <v>880</v>
      </c>
      <c r="F7" s="379">
        <v>660</v>
      </c>
      <c r="G7" s="380">
        <f t="shared" ref="G7:G62" si="1">F7</f>
        <v>660</v>
      </c>
      <c r="H7" s="380">
        <f t="shared" ref="H7:H62" si="2">F7</f>
        <v>660</v>
      </c>
      <c r="I7" s="381">
        <f t="shared" ref="I7:I62" si="3">F7</f>
        <v>660</v>
      </c>
      <c r="J7" s="379">
        <v>440</v>
      </c>
      <c r="K7" s="380">
        <f t="shared" ref="K7:K62" si="4">J7</f>
        <v>440</v>
      </c>
      <c r="L7" s="382">
        <f t="shared" ref="L7:L62" si="5">J7</f>
        <v>440</v>
      </c>
      <c r="M7" s="383">
        <f t="shared" ref="M7:M62" si="6">J7</f>
        <v>440</v>
      </c>
      <c r="N7" s="384">
        <v>220</v>
      </c>
    </row>
    <row r="8" spans="1:14" x14ac:dyDescent="0.5">
      <c r="B8" s="395" t="s">
        <v>281</v>
      </c>
      <c r="C8" s="385">
        <v>394</v>
      </c>
      <c r="D8" s="804">
        <f t="shared" si="0"/>
        <v>394</v>
      </c>
      <c r="E8" s="386">
        <f>C8</f>
        <v>394</v>
      </c>
      <c r="F8" s="542">
        <v>502</v>
      </c>
      <c r="G8" s="543">
        <f t="shared" si="1"/>
        <v>502</v>
      </c>
      <c r="H8" s="543">
        <f t="shared" si="2"/>
        <v>502</v>
      </c>
      <c r="I8" s="544">
        <f t="shared" si="3"/>
        <v>502</v>
      </c>
      <c r="J8" s="542">
        <v>641</v>
      </c>
      <c r="K8" s="543">
        <f t="shared" si="4"/>
        <v>641</v>
      </c>
      <c r="L8" s="545">
        <f t="shared" si="5"/>
        <v>641</v>
      </c>
      <c r="M8" s="546">
        <f t="shared" si="6"/>
        <v>641</v>
      </c>
      <c r="N8" s="547">
        <v>760</v>
      </c>
    </row>
    <row r="9" spans="1:14" x14ac:dyDescent="0.5">
      <c r="B9" s="395" t="s">
        <v>282</v>
      </c>
      <c r="C9" s="387">
        <v>557</v>
      </c>
      <c r="D9" s="804">
        <f t="shared" si="0"/>
        <v>557</v>
      </c>
      <c r="E9" s="386">
        <f t="shared" ref="E9:E17" si="7">C9</f>
        <v>557</v>
      </c>
      <c r="F9" s="542">
        <v>766</v>
      </c>
      <c r="G9" s="543">
        <f t="shared" si="1"/>
        <v>766</v>
      </c>
      <c r="H9" s="543">
        <f t="shared" si="2"/>
        <v>766</v>
      </c>
      <c r="I9" s="544">
        <f t="shared" si="3"/>
        <v>766</v>
      </c>
      <c r="J9" s="542">
        <v>1087</v>
      </c>
      <c r="K9" s="543">
        <f t="shared" si="4"/>
        <v>1087</v>
      </c>
      <c r="L9" s="545">
        <f t="shared" si="5"/>
        <v>1087</v>
      </c>
      <c r="M9" s="546">
        <f t="shared" si="6"/>
        <v>1087</v>
      </c>
      <c r="N9" s="547">
        <v>1470</v>
      </c>
    </row>
    <row r="10" spans="1:14" x14ac:dyDescent="0.5">
      <c r="B10" s="395" t="s">
        <v>283</v>
      </c>
      <c r="C10" s="388">
        <v>1.65</v>
      </c>
      <c r="D10" s="804">
        <f t="shared" si="0"/>
        <v>1.65</v>
      </c>
      <c r="E10" s="386">
        <f t="shared" si="7"/>
        <v>1.65</v>
      </c>
      <c r="F10" s="548">
        <v>1.55</v>
      </c>
      <c r="G10" s="549">
        <f t="shared" si="1"/>
        <v>1.55</v>
      </c>
      <c r="H10" s="549">
        <f t="shared" si="2"/>
        <v>1.55</v>
      </c>
      <c r="I10" s="550">
        <f t="shared" si="3"/>
        <v>1.55</v>
      </c>
      <c r="J10" s="548">
        <v>1.55</v>
      </c>
      <c r="K10" s="549">
        <f t="shared" si="4"/>
        <v>1.55</v>
      </c>
      <c r="L10" s="551">
        <f t="shared" si="5"/>
        <v>1.55</v>
      </c>
      <c r="M10" s="552">
        <f t="shared" si="6"/>
        <v>1.55</v>
      </c>
      <c r="N10" s="553">
        <v>1.05</v>
      </c>
    </row>
    <row r="11" spans="1:14" x14ac:dyDescent="0.5">
      <c r="B11" s="396" t="s">
        <v>284</v>
      </c>
      <c r="C11" s="391">
        <v>4.5</v>
      </c>
      <c r="D11" s="804">
        <f t="shared" si="0"/>
        <v>4.5</v>
      </c>
      <c r="E11" s="386">
        <f t="shared" si="7"/>
        <v>4.5</v>
      </c>
      <c r="F11" s="554">
        <v>4.3</v>
      </c>
      <c r="G11" s="555">
        <f t="shared" si="1"/>
        <v>4.3</v>
      </c>
      <c r="H11" s="555">
        <f t="shared" si="2"/>
        <v>4.3</v>
      </c>
      <c r="I11" s="556">
        <f t="shared" si="3"/>
        <v>4.3</v>
      </c>
      <c r="J11" s="554">
        <v>4.0999999999999996</v>
      </c>
      <c r="K11" s="555">
        <f t="shared" si="4"/>
        <v>4.0999999999999996</v>
      </c>
      <c r="L11" s="557">
        <f t="shared" si="5"/>
        <v>4.0999999999999996</v>
      </c>
      <c r="M11" s="558">
        <f t="shared" si="6"/>
        <v>4.0999999999999996</v>
      </c>
      <c r="N11" s="559">
        <v>3.9</v>
      </c>
    </row>
    <row r="12" spans="1:14" x14ac:dyDescent="0.5">
      <c r="B12" s="395" t="s">
        <v>285</v>
      </c>
      <c r="C12" s="391">
        <v>23.3</v>
      </c>
      <c r="D12" s="804">
        <f t="shared" si="0"/>
        <v>23.3</v>
      </c>
      <c r="E12" s="386">
        <f t="shared" si="7"/>
        <v>23.3</v>
      </c>
      <c r="F12" s="554">
        <v>33.1</v>
      </c>
      <c r="G12" s="555">
        <f t="shared" si="1"/>
        <v>33.1</v>
      </c>
      <c r="H12" s="555">
        <f t="shared" si="2"/>
        <v>33.1</v>
      </c>
      <c r="I12" s="556">
        <f t="shared" si="3"/>
        <v>33.1</v>
      </c>
      <c r="J12" s="554">
        <v>71</v>
      </c>
      <c r="K12" s="555">
        <f t="shared" si="4"/>
        <v>71</v>
      </c>
      <c r="L12" s="557">
        <f t="shared" si="5"/>
        <v>71</v>
      </c>
      <c r="M12" s="558">
        <f t="shared" si="6"/>
        <v>71</v>
      </c>
      <c r="N12" s="559">
        <v>118.5</v>
      </c>
    </row>
    <row r="13" spans="1:14" x14ac:dyDescent="0.5">
      <c r="B13" s="396" t="s">
        <v>245</v>
      </c>
      <c r="C13" s="388">
        <v>0.89</v>
      </c>
      <c r="D13" s="804">
        <f t="shared" si="0"/>
        <v>0.89</v>
      </c>
      <c r="E13" s="386">
        <f t="shared" si="7"/>
        <v>0.89</v>
      </c>
      <c r="F13" s="548">
        <v>1.1399999999999999</v>
      </c>
      <c r="G13" s="549">
        <f t="shared" si="1"/>
        <v>1.1399999999999999</v>
      </c>
      <c r="H13" s="549">
        <f t="shared" si="2"/>
        <v>1.1399999999999999</v>
      </c>
      <c r="I13" s="550">
        <f t="shared" si="3"/>
        <v>1.1399999999999999</v>
      </c>
      <c r="J13" s="548">
        <v>1.95</v>
      </c>
      <c r="K13" s="549">
        <f t="shared" si="4"/>
        <v>1.95</v>
      </c>
      <c r="L13" s="551">
        <f t="shared" si="5"/>
        <v>1.95</v>
      </c>
      <c r="M13" s="552">
        <f t="shared" si="6"/>
        <v>1.95</v>
      </c>
      <c r="N13" s="553">
        <v>1.77</v>
      </c>
    </row>
    <row r="14" spans="1:14" x14ac:dyDescent="0.5">
      <c r="B14" s="396" t="s">
        <v>286</v>
      </c>
      <c r="C14" s="391">
        <v>15.9</v>
      </c>
      <c r="D14" s="804">
        <f t="shared" si="0"/>
        <v>15.9</v>
      </c>
      <c r="E14" s="386">
        <f t="shared" si="7"/>
        <v>15.9</v>
      </c>
      <c r="F14" s="554">
        <v>16.899999999999999</v>
      </c>
      <c r="G14" s="555">
        <f t="shared" si="1"/>
        <v>16.899999999999999</v>
      </c>
      <c r="H14" s="555">
        <f t="shared" si="2"/>
        <v>16.899999999999999</v>
      </c>
      <c r="I14" s="556">
        <f t="shared" si="3"/>
        <v>16.899999999999999</v>
      </c>
      <c r="J14" s="554">
        <v>18.899999999999999</v>
      </c>
      <c r="K14" s="555">
        <f t="shared" si="4"/>
        <v>18.899999999999999</v>
      </c>
      <c r="L14" s="557">
        <f t="shared" si="5"/>
        <v>18.899999999999999</v>
      </c>
      <c r="M14" s="558">
        <f t="shared" si="6"/>
        <v>18.899999999999999</v>
      </c>
      <c r="N14" s="559">
        <v>19.100000000000001</v>
      </c>
    </row>
    <row r="15" spans="1:14" x14ac:dyDescent="0.5">
      <c r="B15" s="396" t="s">
        <v>287</v>
      </c>
      <c r="C15" s="391">
        <v>13.9</v>
      </c>
      <c r="D15" s="804">
        <f t="shared" si="0"/>
        <v>13.9</v>
      </c>
      <c r="E15" s="386">
        <f t="shared" si="7"/>
        <v>13.9</v>
      </c>
      <c r="F15" s="554">
        <v>15</v>
      </c>
      <c r="G15" s="555">
        <f t="shared" si="1"/>
        <v>15</v>
      </c>
      <c r="H15" s="555">
        <f t="shared" si="2"/>
        <v>15</v>
      </c>
      <c r="I15" s="556">
        <f t="shared" si="3"/>
        <v>15</v>
      </c>
      <c r="J15" s="554">
        <v>16.899999999999999</v>
      </c>
      <c r="K15" s="555">
        <f t="shared" si="4"/>
        <v>16.899999999999999</v>
      </c>
      <c r="L15" s="557">
        <f t="shared" si="5"/>
        <v>16.899999999999999</v>
      </c>
      <c r="M15" s="558">
        <f t="shared" si="6"/>
        <v>16.899999999999999</v>
      </c>
      <c r="N15" s="559">
        <v>17.2</v>
      </c>
    </row>
    <row r="16" spans="1:14" x14ac:dyDescent="0.5">
      <c r="B16" s="396" t="s">
        <v>288</v>
      </c>
      <c r="C16" s="391">
        <v>12.1</v>
      </c>
      <c r="D16" s="804">
        <f t="shared" si="0"/>
        <v>12.1</v>
      </c>
      <c r="E16" s="386">
        <f t="shared" si="7"/>
        <v>12.1</v>
      </c>
      <c r="F16" s="554">
        <v>13.2</v>
      </c>
      <c r="G16" s="555">
        <f t="shared" si="1"/>
        <v>13.2</v>
      </c>
      <c r="H16" s="555">
        <f t="shared" si="2"/>
        <v>13.2</v>
      </c>
      <c r="I16" s="556">
        <f t="shared" si="3"/>
        <v>13.2</v>
      </c>
      <c r="J16" s="554">
        <v>15.2</v>
      </c>
      <c r="K16" s="555">
        <f t="shared" si="4"/>
        <v>15.2</v>
      </c>
      <c r="L16" s="557">
        <f t="shared" si="5"/>
        <v>15.2</v>
      </c>
      <c r="M16" s="558">
        <f t="shared" si="6"/>
        <v>15.2</v>
      </c>
      <c r="N16" s="559">
        <v>15.4</v>
      </c>
    </row>
    <row r="17" spans="2:14" x14ac:dyDescent="0.5">
      <c r="B17" s="396" t="s">
        <v>289</v>
      </c>
      <c r="C17" s="391">
        <v>6.6</v>
      </c>
      <c r="D17" s="804">
        <f t="shared" si="0"/>
        <v>6.6</v>
      </c>
      <c r="E17" s="386">
        <f t="shared" si="7"/>
        <v>6.6</v>
      </c>
      <c r="F17" s="554">
        <v>11.2</v>
      </c>
      <c r="G17" s="555">
        <f t="shared" si="1"/>
        <v>11.2</v>
      </c>
      <c r="H17" s="555">
        <f t="shared" si="2"/>
        <v>11.2</v>
      </c>
      <c r="I17" s="556">
        <f t="shared" si="3"/>
        <v>11.2</v>
      </c>
      <c r="J17" s="554">
        <v>13.2</v>
      </c>
      <c r="K17" s="555">
        <f t="shared" si="4"/>
        <v>13.2</v>
      </c>
      <c r="L17" s="557">
        <f t="shared" si="5"/>
        <v>13.2</v>
      </c>
      <c r="M17" s="558">
        <f t="shared" si="6"/>
        <v>13.2</v>
      </c>
      <c r="N17" s="559">
        <v>13.5</v>
      </c>
    </row>
    <row r="18" spans="2:14" x14ac:dyDescent="0.5">
      <c r="B18" s="61"/>
      <c r="C18" s="62"/>
      <c r="D18" s="62"/>
      <c r="E18" s="62"/>
      <c r="F18" s="62"/>
      <c r="G18" s="62"/>
      <c r="H18" s="62"/>
      <c r="I18" s="62"/>
      <c r="J18" s="62"/>
      <c r="K18" s="62"/>
      <c r="L18" s="63"/>
      <c r="M18" s="63"/>
      <c r="N18" s="62"/>
    </row>
    <row r="19" spans="2:14" x14ac:dyDescent="0.5">
      <c r="B19" s="397" t="s">
        <v>290</v>
      </c>
      <c r="C19" s="952"/>
      <c r="D19" s="952"/>
      <c r="E19" s="953"/>
      <c r="F19" s="954" t="str">
        <f>F5</f>
        <v>N3</v>
      </c>
      <c r="G19" s="952"/>
      <c r="H19" s="952"/>
      <c r="I19" s="953"/>
      <c r="J19" s="954" t="str">
        <f>J5</f>
        <v>N4</v>
      </c>
      <c r="K19" s="952"/>
      <c r="L19" s="952"/>
      <c r="M19" s="953"/>
      <c r="N19" s="392" t="str">
        <f>N5</f>
        <v>N5</v>
      </c>
    </row>
    <row r="20" spans="2:14" x14ac:dyDescent="0.5">
      <c r="B20" s="395" t="s">
        <v>291</v>
      </c>
      <c r="C20" s="388">
        <v>1.43</v>
      </c>
      <c r="D20" s="389">
        <f>C20</f>
        <v>1.43</v>
      </c>
      <c r="E20" s="389">
        <f>D20</f>
        <v>1.43</v>
      </c>
      <c r="F20" s="548">
        <v>0.98</v>
      </c>
      <c r="G20" s="549">
        <f t="shared" si="1"/>
        <v>0.98</v>
      </c>
      <c r="H20" s="549">
        <f t="shared" si="2"/>
        <v>0.98</v>
      </c>
      <c r="I20" s="550">
        <f t="shared" si="3"/>
        <v>0.98</v>
      </c>
      <c r="J20" s="548">
        <v>0.69</v>
      </c>
      <c r="K20" s="549">
        <f t="shared" si="4"/>
        <v>0.69</v>
      </c>
      <c r="L20" s="551">
        <f t="shared" si="5"/>
        <v>0.69</v>
      </c>
      <c r="M20" s="552">
        <f t="shared" si="6"/>
        <v>0.69</v>
      </c>
      <c r="N20" s="553">
        <v>0.56999999999999995</v>
      </c>
    </row>
    <row r="21" spans="2:14" x14ac:dyDescent="0.5">
      <c r="B21" s="64"/>
      <c r="C21" s="62"/>
      <c r="D21" s="62"/>
      <c r="E21" s="62"/>
      <c r="F21" s="65"/>
      <c r="G21" s="62"/>
      <c r="H21" s="62"/>
      <c r="I21" s="62"/>
      <c r="J21" s="65"/>
      <c r="K21" s="62"/>
      <c r="L21" s="63"/>
      <c r="M21" s="63"/>
      <c r="N21" s="65"/>
    </row>
    <row r="22" spans="2:14" x14ac:dyDescent="0.5">
      <c r="B22" s="397" t="s">
        <v>292</v>
      </c>
      <c r="C22" s="955"/>
      <c r="D22" s="955"/>
      <c r="E22" s="956"/>
      <c r="F22" s="957" t="str">
        <f>F5</f>
        <v>N3</v>
      </c>
      <c r="G22" s="955"/>
      <c r="H22" s="955"/>
      <c r="I22" s="956"/>
      <c r="J22" s="957" t="str">
        <f>J5</f>
        <v>N4</v>
      </c>
      <c r="K22" s="955"/>
      <c r="L22" s="955"/>
      <c r="M22" s="956"/>
      <c r="N22" s="398" t="str">
        <f>N5</f>
        <v>N5</v>
      </c>
    </row>
    <row r="23" spans="2:14" x14ac:dyDescent="0.5">
      <c r="B23" s="395" t="s">
        <v>293</v>
      </c>
      <c r="C23" s="399">
        <v>1.19</v>
      </c>
      <c r="D23" s="389">
        <f>C23</f>
        <v>1.19</v>
      </c>
      <c r="E23" s="390">
        <f>C23</f>
        <v>1.19</v>
      </c>
      <c r="F23" s="560">
        <v>0.91</v>
      </c>
      <c r="G23" s="549">
        <f t="shared" si="1"/>
        <v>0.91</v>
      </c>
      <c r="H23" s="549">
        <f t="shared" si="2"/>
        <v>0.91</v>
      </c>
      <c r="I23" s="550">
        <f t="shared" si="3"/>
        <v>0.91</v>
      </c>
      <c r="J23" s="560">
        <v>0.64</v>
      </c>
      <c r="K23" s="549">
        <f t="shared" si="4"/>
        <v>0.64</v>
      </c>
      <c r="L23" s="551">
        <f t="shared" si="5"/>
        <v>0.64</v>
      </c>
      <c r="M23" s="552">
        <f t="shared" si="6"/>
        <v>0.64</v>
      </c>
      <c r="N23" s="561">
        <v>0.5</v>
      </c>
    </row>
    <row r="24" spans="2:14" x14ac:dyDescent="0.5">
      <c r="B24" s="395" t="s">
        <v>294</v>
      </c>
      <c r="C24" s="399">
        <v>5.0999999999999996</v>
      </c>
      <c r="D24" s="389">
        <f t="shared" ref="D24:D34" si="8">C24</f>
        <v>5.0999999999999996</v>
      </c>
      <c r="E24" s="390">
        <f t="shared" ref="E24:E34" si="9">C24</f>
        <v>5.0999999999999996</v>
      </c>
      <c r="F24" s="560">
        <v>7.3</v>
      </c>
      <c r="G24" s="555">
        <f t="shared" si="1"/>
        <v>7.3</v>
      </c>
      <c r="H24" s="555">
        <f t="shared" si="2"/>
        <v>7.3</v>
      </c>
      <c r="I24" s="556">
        <f t="shared" si="3"/>
        <v>7.3</v>
      </c>
      <c r="J24" s="560">
        <v>10.3</v>
      </c>
      <c r="K24" s="555">
        <f t="shared" si="4"/>
        <v>10.3</v>
      </c>
      <c r="L24" s="557">
        <f t="shared" si="5"/>
        <v>10.3</v>
      </c>
      <c r="M24" s="558">
        <f t="shared" si="6"/>
        <v>10.3</v>
      </c>
      <c r="N24" s="561">
        <v>20.7</v>
      </c>
    </row>
    <row r="25" spans="2:14" x14ac:dyDescent="0.5">
      <c r="B25" s="395" t="s">
        <v>295</v>
      </c>
      <c r="C25" s="400">
        <v>12.9</v>
      </c>
      <c r="D25" s="389">
        <f t="shared" si="8"/>
        <v>12.9</v>
      </c>
      <c r="E25" s="390">
        <f t="shared" si="9"/>
        <v>12.9</v>
      </c>
      <c r="F25" s="560">
        <v>14</v>
      </c>
      <c r="G25" s="555">
        <f t="shared" si="1"/>
        <v>14</v>
      </c>
      <c r="H25" s="555">
        <f t="shared" si="2"/>
        <v>14</v>
      </c>
      <c r="I25" s="556">
        <f t="shared" si="3"/>
        <v>14</v>
      </c>
      <c r="J25" s="560">
        <v>15.9</v>
      </c>
      <c r="K25" s="555">
        <f t="shared" si="4"/>
        <v>15.9</v>
      </c>
      <c r="L25" s="557">
        <f t="shared" si="5"/>
        <v>15.9</v>
      </c>
      <c r="M25" s="558">
        <f t="shared" si="6"/>
        <v>15.9</v>
      </c>
      <c r="N25" s="561">
        <v>17.2</v>
      </c>
    </row>
    <row r="26" spans="2:14" x14ac:dyDescent="0.5">
      <c r="B26" s="395" t="s">
        <v>296</v>
      </c>
      <c r="C26" s="399">
        <v>1.82</v>
      </c>
      <c r="D26" s="389">
        <f t="shared" si="8"/>
        <v>1.82</v>
      </c>
      <c r="E26" s="390">
        <f t="shared" si="9"/>
        <v>1.82</v>
      </c>
      <c r="F26" s="560">
        <v>1.39</v>
      </c>
      <c r="G26" s="549">
        <f t="shared" si="1"/>
        <v>1.39</v>
      </c>
      <c r="H26" s="549">
        <f t="shared" si="2"/>
        <v>1.39</v>
      </c>
      <c r="I26" s="550">
        <f t="shared" si="3"/>
        <v>1.39</v>
      </c>
      <c r="J26" s="560">
        <v>0.99</v>
      </c>
      <c r="K26" s="549">
        <f t="shared" si="4"/>
        <v>0.99</v>
      </c>
      <c r="L26" s="551">
        <f t="shared" si="5"/>
        <v>0.99</v>
      </c>
      <c r="M26" s="552">
        <f t="shared" si="6"/>
        <v>0.99</v>
      </c>
      <c r="N26" s="561">
        <v>0.76</v>
      </c>
    </row>
    <row r="27" spans="2:14" x14ac:dyDescent="0.5">
      <c r="B27" s="395" t="s">
        <v>297</v>
      </c>
      <c r="C27" s="399">
        <v>5.0999999999999996</v>
      </c>
      <c r="D27" s="389">
        <f t="shared" si="8"/>
        <v>5.0999999999999996</v>
      </c>
      <c r="E27" s="390">
        <f t="shared" si="9"/>
        <v>5.0999999999999996</v>
      </c>
      <c r="F27" s="560">
        <v>7.3</v>
      </c>
      <c r="G27" s="555">
        <f t="shared" si="1"/>
        <v>7.3</v>
      </c>
      <c r="H27" s="555">
        <f t="shared" si="2"/>
        <v>7.3</v>
      </c>
      <c r="I27" s="556">
        <f t="shared" si="3"/>
        <v>7.3</v>
      </c>
      <c r="J27" s="560">
        <v>10.3</v>
      </c>
      <c r="K27" s="555">
        <f t="shared" si="4"/>
        <v>10.3</v>
      </c>
      <c r="L27" s="557">
        <f t="shared" si="5"/>
        <v>10.3</v>
      </c>
      <c r="M27" s="558">
        <f t="shared" si="6"/>
        <v>10.3</v>
      </c>
      <c r="N27" s="561">
        <v>20.7</v>
      </c>
    </row>
    <row r="28" spans="2:14" x14ac:dyDescent="0.5">
      <c r="B28" s="395" t="s">
        <v>298</v>
      </c>
      <c r="C28" s="399">
        <v>10.9</v>
      </c>
      <c r="D28" s="389">
        <f t="shared" si="8"/>
        <v>10.9</v>
      </c>
      <c r="E28" s="390">
        <f t="shared" si="9"/>
        <v>10.9</v>
      </c>
      <c r="F28" s="560">
        <v>12.1</v>
      </c>
      <c r="G28" s="555">
        <f t="shared" si="1"/>
        <v>12.1</v>
      </c>
      <c r="H28" s="555">
        <f t="shared" si="2"/>
        <v>12.1</v>
      </c>
      <c r="I28" s="556">
        <f t="shared" si="3"/>
        <v>12.1</v>
      </c>
      <c r="J28" s="560">
        <v>14</v>
      </c>
      <c r="K28" s="555">
        <f t="shared" si="4"/>
        <v>14</v>
      </c>
      <c r="L28" s="557">
        <f t="shared" si="5"/>
        <v>14</v>
      </c>
      <c r="M28" s="558">
        <f t="shared" si="6"/>
        <v>14</v>
      </c>
      <c r="N28" s="561">
        <v>15.2</v>
      </c>
    </row>
    <row r="29" spans="2:14" x14ac:dyDescent="0.5">
      <c r="B29" s="395" t="s">
        <v>299</v>
      </c>
      <c r="C29" s="399">
        <v>2.61</v>
      </c>
      <c r="D29" s="389">
        <f t="shared" si="8"/>
        <v>2.61</v>
      </c>
      <c r="E29" s="390">
        <f t="shared" si="9"/>
        <v>2.61</v>
      </c>
      <c r="F29" s="560">
        <v>2.0299999999999998</v>
      </c>
      <c r="G29" s="549">
        <f t="shared" si="1"/>
        <v>2.0299999999999998</v>
      </c>
      <c r="H29" s="549">
        <f t="shared" si="2"/>
        <v>2.0299999999999998</v>
      </c>
      <c r="I29" s="550">
        <f t="shared" si="3"/>
        <v>2.0299999999999998</v>
      </c>
      <c r="J29" s="560">
        <v>1.46</v>
      </c>
      <c r="K29" s="549">
        <f t="shared" si="4"/>
        <v>1.46</v>
      </c>
      <c r="L29" s="551">
        <f t="shared" si="5"/>
        <v>1.46</v>
      </c>
      <c r="M29" s="552">
        <f t="shared" si="6"/>
        <v>1.46</v>
      </c>
      <c r="N29" s="561">
        <v>1.1100000000000001</v>
      </c>
    </row>
    <row r="30" spans="2:14" x14ac:dyDescent="0.5">
      <c r="B30" s="395" t="s">
        <v>300</v>
      </c>
      <c r="C30" s="399">
        <v>5.0999999999999996</v>
      </c>
      <c r="D30" s="389">
        <f t="shared" si="8"/>
        <v>5.0999999999999996</v>
      </c>
      <c r="E30" s="390">
        <f t="shared" si="9"/>
        <v>5.0999999999999996</v>
      </c>
      <c r="F30" s="560">
        <v>7.3</v>
      </c>
      <c r="G30" s="555">
        <f t="shared" si="1"/>
        <v>7.3</v>
      </c>
      <c r="H30" s="555">
        <f t="shared" si="2"/>
        <v>7.3</v>
      </c>
      <c r="I30" s="556">
        <f t="shared" si="3"/>
        <v>7.3</v>
      </c>
      <c r="J30" s="560">
        <v>10.3</v>
      </c>
      <c r="K30" s="555">
        <f t="shared" si="4"/>
        <v>10.3</v>
      </c>
      <c r="L30" s="557">
        <f t="shared" si="5"/>
        <v>10.3</v>
      </c>
      <c r="M30" s="558">
        <f t="shared" si="6"/>
        <v>10.3</v>
      </c>
      <c r="N30" s="561">
        <v>20.7</v>
      </c>
    </row>
    <row r="31" spans="2:14" x14ac:dyDescent="0.5">
      <c r="B31" s="395" t="s">
        <v>301</v>
      </c>
      <c r="C31" s="399">
        <v>9.1999999999999993</v>
      </c>
      <c r="D31" s="389">
        <f t="shared" si="8"/>
        <v>9.1999999999999993</v>
      </c>
      <c r="E31" s="390">
        <f t="shared" si="9"/>
        <v>9.1999999999999993</v>
      </c>
      <c r="F31" s="560">
        <v>10.4</v>
      </c>
      <c r="G31" s="555">
        <f t="shared" si="1"/>
        <v>10.4</v>
      </c>
      <c r="H31" s="555">
        <f t="shared" si="2"/>
        <v>10.4</v>
      </c>
      <c r="I31" s="556">
        <f t="shared" si="3"/>
        <v>10.4</v>
      </c>
      <c r="J31" s="560">
        <v>12.3</v>
      </c>
      <c r="K31" s="555">
        <f t="shared" si="4"/>
        <v>12.3</v>
      </c>
      <c r="L31" s="557">
        <f t="shared" si="5"/>
        <v>12.3</v>
      </c>
      <c r="M31" s="558">
        <f t="shared" si="6"/>
        <v>12.3</v>
      </c>
      <c r="N31" s="561">
        <v>13.5</v>
      </c>
    </row>
    <row r="32" spans="2:14" x14ac:dyDescent="0.5">
      <c r="B32" s="395" t="s">
        <v>302</v>
      </c>
      <c r="C32" s="399">
        <v>3.81</v>
      </c>
      <c r="D32" s="389">
        <f t="shared" si="8"/>
        <v>3.81</v>
      </c>
      <c r="E32" s="390">
        <f t="shared" si="9"/>
        <v>3.81</v>
      </c>
      <c r="F32" s="560">
        <v>3.07</v>
      </c>
      <c r="G32" s="549">
        <f t="shared" si="1"/>
        <v>3.07</v>
      </c>
      <c r="H32" s="549">
        <f t="shared" si="2"/>
        <v>3.07</v>
      </c>
      <c r="I32" s="550">
        <f t="shared" si="3"/>
        <v>3.07</v>
      </c>
      <c r="J32" s="560">
        <v>2.2599999999999998</v>
      </c>
      <c r="K32" s="549">
        <f t="shared" si="4"/>
        <v>2.2599999999999998</v>
      </c>
      <c r="L32" s="551">
        <f t="shared" si="5"/>
        <v>2.2599999999999998</v>
      </c>
      <c r="M32" s="552">
        <f t="shared" si="6"/>
        <v>2.2599999999999998</v>
      </c>
      <c r="N32" s="561">
        <v>1.72</v>
      </c>
    </row>
    <row r="33" spans="2:14" x14ac:dyDescent="0.5">
      <c r="B33" s="395" t="s">
        <v>303</v>
      </c>
      <c r="C33" s="399">
        <v>5.0999999999999996</v>
      </c>
      <c r="D33" s="389">
        <f t="shared" si="8"/>
        <v>5.0999999999999996</v>
      </c>
      <c r="E33" s="390">
        <f t="shared" si="9"/>
        <v>5.0999999999999996</v>
      </c>
      <c r="F33" s="560">
        <v>7.3</v>
      </c>
      <c r="G33" s="555">
        <f t="shared" si="1"/>
        <v>7.3</v>
      </c>
      <c r="H33" s="555">
        <f t="shared" si="2"/>
        <v>7.3</v>
      </c>
      <c r="I33" s="556">
        <f t="shared" si="3"/>
        <v>7.3</v>
      </c>
      <c r="J33" s="560">
        <v>10.3</v>
      </c>
      <c r="K33" s="555">
        <f t="shared" si="4"/>
        <v>10.3</v>
      </c>
      <c r="L33" s="557">
        <f t="shared" si="5"/>
        <v>10.3</v>
      </c>
      <c r="M33" s="558">
        <f t="shared" si="6"/>
        <v>10.3</v>
      </c>
      <c r="N33" s="561">
        <v>26.1</v>
      </c>
    </row>
    <row r="34" spans="2:14" x14ac:dyDescent="0.5">
      <c r="B34" s="395" t="s">
        <v>304</v>
      </c>
      <c r="C34" s="400">
        <v>6.3</v>
      </c>
      <c r="D34" s="389">
        <f t="shared" si="8"/>
        <v>6.3</v>
      </c>
      <c r="E34" s="390">
        <f t="shared" si="9"/>
        <v>6.3</v>
      </c>
      <c r="F34" s="562">
        <v>8.5</v>
      </c>
      <c r="G34" s="555">
        <f t="shared" si="1"/>
        <v>8.5</v>
      </c>
      <c r="H34" s="555">
        <f t="shared" si="2"/>
        <v>8.5</v>
      </c>
      <c r="I34" s="556">
        <f t="shared" si="3"/>
        <v>8.5</v>
      </c>
      <c r="J34" s="562">
        <v>10.3</v>
      </c>
      <c r="K34" s="555">
        <f t="shared" si="4"/>
        <v>10.3</v>
      </c>
      <c r="L34" s="557">
        <f t="shared" si="5"/>
        <v>10.3</v>
      </c>
      <c r="M34" s="558">
        <f t="shared" si="6"/>
        <v>10.3</v>
      </c>
      <c r="N34" s="561">
        <v>12.1</v>
      </c>
    </row>
    <row r="35" spans="2:14" x14ac:dyDescent="0.5">
      <c r="B35" s="30"/>
      <c r="C35" s="66"/>
      <c r="D35" s="62"/>
      <c r="E35" s="62"/>
      <c r="F35" s="66"/>
      <c r="G35" s="62"/>
      <c r="H35" s="62"/>
      <c r="I35" s="62"/>
      <c r="J35" s="66"/>
      <c r="K35" s="62"/>
      <c r="L35" s="63"/>
      <c r="M35" s="63"/>
      <c r="N35" s="66"/>
    </row>
    <row r="36" spans="2:14" x14ac:dyDescent="0.5">
      <c r="B36" s="397" t="s">
        <v>305</v>
      </c>
      <c r="C36" s="952"/>
      <c r="D36" s="952"/>
      <c r="E36" s="953"/>
      <c r="F36" s="954" t="str">
        <f>F5</f>
        <v>N3</v>
      </c>
      <c r="G36" s="952"/>
      <c r="H36" s="952"/>
      <c r="I36" s="953"/>
      <c r="J36" s="954" t="str">
        <f>J5</f>
        <v>N4</v>
      </c>
      <c r="K36" s="952"/>
      <c r="L36" s="952"/>
      <c r="M36" s="953"/>
      <c r="N36" s="392" t="str">
        <f>N5</f>
        <v>N5</v>
      </c>
    </row>
    <row r="37" spans="2:14" x14ac:dyDescent="0.5">
      <c r="B37" s="395" t="s">
        <v>306</v>
      </c>
      <c r="C37" s="388">
        <v>1.1653</v>
      </c>
      <c r="D37" s="389">
        <f>C37</f>
        <v>1.1653</v>
      </c>
      <c r="E37" s="390">
        <f>C37</f>
        <v>1.1653</v>
      </c>
      <c r="F37" s="548">
        <v>1.56</v>
      </c>
      <c r="G37" s="549">
        <f t="shared" si="1"/>
        <v>1.56</v>
      </c>
      <c r="H37" s="549">
        <f t="shared" si="2"/>
        <v>1.56</v>
      </c>
      <c r="I37" s="550">
        <f t="shared" si="3"/>
        <v>1.56</v>
      </c>
      <c r="J37" s="548">
        <v>2.093</v>
      </c>
      <c r="K37" s="549">
        <f t="shared" si="4"/>
        <v>2.093</v>
      </c>
      <c r="L37" s="551">
        <f t="shared" si="5"/>
        <v>2.093</v>
      </c>
      <c r="M37" s="552">
        <f t="shared" si="6"/>
        <v>2.093</v>
      </c>
      <c r="N37" s="553">
        <v>1.9450000000000001</v>
      </c>
    </row>
    <row r="38" spans="2:14" x14ac:dyDescent="0.5">
      <c r="B38" s="395" t="s">
        <v>307</v>
      </c>
      <c r="C38" s="391">
        <v>46.91</v>
      </c>
      <c r="D38" s="389">
        <f t="shared" ref="D38:D48" si="10">C38</f>
        <v>46.91</v>
      </c>
      <c r="E38" s="390">
        <f t="shared" ref="E38:E48" si="11">C38</f>
        <v>46.91</v>
      </c>
      <c r="F38" s="554">
        <v>54.13</v>
      </c>
      <c r="G38" s="555">
        <f t="shared" si="1"/>
        <v>54.13</v>
      </c>
      <c r="H38" s="555">
        <f t="shared" si="2"/>
        <v>54.13</v>
      </c>
      <c r="I38" s="556">
        <f t="shared" si="3"/>
        <v>54.13</v>
      </c>
      <c r="J38" s="554">
        <v>42</v>
      </c>
      <c r="K38" s="555">
        <f t="shared" si="4"/>
        <v>42</v>
      </c>
      <c r="L38" s="557">
        <f t="shared" si="5"/>
        <v>42</v>
      </c>
      <c r="M38" s="558">
        <f t="shared" si="6"/>
        <v>42</v>
      </c>
      <c r="N38" s="559">
        <v>46</v>
      </c>
    </row>
    <row r="39" spans="2:14" x14ac:dyDescent="0.5">
      <c r="B39" s="395" t="s">
        <v>308</v>
      </c>
      <c r="C39" s="391">
        <v>5.6</v>
      </c>
      <c r="D39" s="389">
        <f t="shared" si="10"/>
        <v>5.6</v>
      </c>
      <c r="E39" s="390">
        <f t="shared" si="11"/>
        <v>5.6</v>
      </c>
      <c r="F39" s="554">
        <v>8.4700000000000006</v>
      </c>
      <c r="G39" s="555">
        <f t="shared" si="1"/>
        <v>8.4700000000000006</v>
      </c>
      <c r="H39" s="555">
        <f t="shared" si="2"/>
        <v>8.4700000000000006</v>
      </c>
      <c r="I39" s="556">
        <f t="shared" si="3"/>
        <v>8.4700000000000006</v>
      </c>
      <c r="J39" s="554">
        <v>9.1999999999999993</v>
      </c>
      <c r="K39" s="555">
        <f t="shared" si="4"/>
        <v>9.1999999999999993</v>
      </c>
      <c r="L39" s="557">
        <f t="shared" si="5"/>
        <v>9.1999999999999993</v>
      </c>
      <c r="M39" s="558">
        <f t="shared" si="6"/>
        <v>9.1999999999999993</v>
      </c>
      <c r="N39" s="559">
        <v>8.7100000000000009</v>
      </c>
    </row>
    <row r="40" spans="2:14" x14ac:dyDescent="0.5">
      <c r="B40" s="395" t="s">
        <v>309</v>
      </c>
      <c r="C40" s="388">
        <v>1.2170000000000001</v>
      </c>
      <c r="D40" s="389">
        <f t="shared" si="10"/>
        <v>1.2170000000000001</v>
      </c>
      <c r="E40" s="390">
        <f t="shared" si="11"/>
        <v>1.2170000000000001</v>
      </c>
      <c r="F40" s="548">
        <v>1.5149999999999999</v>
      </c>
      <c r="G40" s="549">
        <f t="shared" si="1"/>
        <v>1.5149999999999999</v>
      </c>
      <c r="H40" s="549">
        <f t="shared" si="2"/>
        <v>1.5149999999999999</v>
      </c>
      <c r="I40" s="550">
        <f t="shared" si="3"/>
        <v>1.5149999999999999</v>
      </c>
      <c r="J40" s="548">
        <v>2.0110000000000001</v>
      </c>
      <c r="K40" s="549">
        <f t="shared" si="4"/>
        <v>2.0110000000000001</v>
      </c>
      <c r="L40" s="551">
        <f t="shared" si="5"/>
        <v>2.0110000000000001</v>
      </c>
      <c r="M40" s="552">
        <f t="shared" si="6"/>
        <v>2.0110000000000001</v>
      </c>
      <c r="N40" s="553">
        <v>1.7450000000000001</v>
      </c>
    </row>
    <row r="41" spans="2:14" x14ac:dyDescent="0.5">
      <c r="B41" s="395" t="s">
        <v>310</v>
      </c>
      <c r="C41" s="391">
        <v>44.85</v>
      </c>
      <c r="D41" s="389">
        <f t="shared" si="10"/>
        <v>44.85</v>
      </c>
      <c r="E41" s="390">
        <f t="shared" si="11"/>
        <v>44.85</v>
      </c>
      <c r="F41" s="554">
        <v>41.57</v>
      </c>
      <c r="G41" s="555">
        <f t="shared" si="1"/>
        <v>41.57</v>
      </c>
      <c r="H41" s="555">
        <f t="shared" si="2"/>
        <v>41.57</v>
      </c>
      <c r="I41" s="556">
        <f t="shared" si="3"/>
        <v>41.57</v>
      </c>
      <c r="J41" s="554">
        <v>45.1</v>
      </c>
      <c r="K41" s="555">
        <f t="shared" si="4"/>
        <v>45.1</v>
      </c>
      <c r="L41" s="557">
        <f t="shared" si="5"/>
        <v>45.1</v>
      </c>
      <c r="M41" s="558">
        <f t="shared" si="6"/>
        <v>45.1</v>
      </c>
      <c r="N41" s="559">
        <v>61</v>
      </c>
    </row>
    <row r="42" spans="2:14" x14ac:dyDescent="0.5">
      <c r="B42" s="395" t="s">
        <v>311</v>
      </c>
      <c r="C42" s="391">
        <v>8.66</v>
      </c>
      <c r="D42" s="389">
        <f t="shared" si="10"/>
        <v>8.66</v>
      </c>
      <c r="E42" s="390">
        <f t="shared" si="11"/>
        <v>8.66</v>
      </c>
      <c r="F42" s="554">
        <v>10.23</v>
      </c>
      <c r="G42" s="555">
        <f t="shared" si="1"/>
        <v>10.23</v>
      </c>
      <c r="H42" s="555">
        <f t="shared" si="2"/>
        <v>10.23</v>
      </c>
      <c r="I42" s="556">
        <f t="shared" si="3"/>
        <v>10.23</v>
      </c>
      <c r="J42" s="554">
        <v>10.199999999999999</v>
      </c>
      <c r="K42" s="555">
        <f t="shared" si="4"/>
        <v>10.199999999999999</v>
      </c>
      <c r="L42" s="557">
        <f t="shared" si="5"/>
        <v>10.199999999999999</v>
      </c>
      <c r="M42" s="558">
        <f t="shared" si="6"/>
        <v>10.199999999999999</v>
      </c>
      <c r="N42" s="559">
        <v>9.1999999999999993</v>
      </c>
    </row>
    <row r="43" spans="2:14" x14ac:dyDescent="0.5">
      <c r="B43" s="395" t="s">
        <v>312</v>
      </c>
      <c r="C43" s="388">
        <v>1.3280000000000001</v>
      </c>
      <c r="D43" s="389">
        <f t="shared" si="10"/>
        <v>1.3280000000000001</v>
      </c>
      <c r="E43" s="390">
        <f t="shared" si="11"/>
        <v>1.3280000000000001</v>
      </c>
      <c r="F43" s="548">
        <v>1.2190000000000001</v>
      </c>
      <c r="G43" s="549">
        <f t="shared" si="1"/>
        <v>1.2190000000000001</v>
      </c>
      <c r="H43" s="549">
        <f t="shared" si="2"/>
        <v>1.2190000000000001</v>
      </c>
      <c r="I43" s="550">
        <f t="shared" si="3"/>
        <v>1.2190000000000001</v>
      </c>
      <c r="J43" s="548">
        <v>2.0449999999999999</v>
      </c>
      <c r="K43" s="549">
        <f t="shared" si="4"/>
        <v>2.0449999999999999</v>
      </c>
      <c r="L43" s="551">
        <f t="shared" si="5"/>
        <v>2.0449999999999999</v>
      </c>
      <c r="M43" s="552">
        <f t="shared" si="6"/>
        <v>2.0449999999999999</v>
      </c>
      <c r="N43" s="553">
        <v>2.3359999999999999</v>
      </c>
    </row>
    <row r="44" spans="2:14" x14ac:dyDescent="0.5">
      <c r="B44" s="395" t="s">
        <v>313</v>
      </c>
      <c r="C44" s="391">
        <v>26.2</v>
      </c>
      <c r="D44" s="389">
        <f t="shared" si="10"/>
        <v>26.2</v>
      </c>
      <c r="E44" s="390">
        <f t="shared" si="11"/>
        <v>26.2</v>
      </c>
      <c r="F44" s="554">
        <v>38.5</v>
      </c>
      <c r="G44" s="555">
        <f t="shared" si="1"/>
        <v>38.5</v>
      </c>
      <c r="H44" s="555">
        <f t="shared" si="2"/>
        <v>38.5</v>
      </c>
      <c r="I44" s="556">
        <f t="shared" si="3"/>
        <v>38.5</v>
      </c>
      <c r="J44" s="554">
        <v>43.84</v>
      </c>
      <c r="K44" s="555">
        <f t="shared" si="4"/>
        <v>43.84</v>
      </c>
      <c r="L44" s="557">
        <f t="shared" si="5"/>
        <v>43.84</v>
      </c>
      <c r="M44" s="558">
        <f t="shared" si="6"/>
        <v>43.84</v>
      </c>
      <c r="N44" s="559">
        <v>45</v>
      </c>
    </row>
    <row r="45" spans="2:14" x14ac:dyDescent="0.5">
      <c r="B45" s="395" t="s">
        <v>314</v>
      </c>
      <c r="C45" s="391">
        <v>6.16</v>
      </c>
      <c r="D45" s="389">
        <f t="shared" si="10"/>
        <v>6.16</v>
      </c>
      <c r="E45" s="390">
        <f t="shared" si="11"/>
        <v>6.16</v>
      </c>
      <c r="F45" s="554">
        <v>8.36</v>
      </c>
      <c r="G45" s="555">
        <f t="shared" si="1"/>
        <v>8.36</v>
      </c>
      <c r="H45" s="555">
        <f t="shared" si="2"/>
        <v>8.36</v>
      </c>
      <c r="I45" s="556">
        <f t="shared" si="3"/>
        <v>8.36</v>
      </c>
      <c r="J45" s="554">
        <v>9.08</v>
      </c>
      <c r="K45" s="555">
        <f t="shared" si="4"/>
        <v>9.08</v>
      </c>
      <c r="L45" s="557">
        <f t="shared" si="5"/>
        <v>9.08</v>
      </c>
      <c r="M45" s="558">
        <f t="shared" si="6"/>
        <v>9.08</v>
      </c>
      <c r="N45" s="559">
        <v>7.6</v>
      </c>
    </row>
    <row r="46" spans="2:14" x14ac:dyDescent="0.5">
      <c r="B46" s="395" t="s">
        <v>315</v>
      </c>
      <c r="C46" s="388">
        <v>0.95400000000000007</v>
      </c>
      <c r="D46" s="389">
        <f t="shared" si="10"/>
        <v>0.95400000000000007</v>
      </c>
      <c r="E46" s="390">
        <f t="shared" si="11"/>
        <v>0.95400000000000007</v>
      </c>
      <c r="F46" s="548">
        <v>0.877</v>
      </c>
      <c r="G46" s="549">
        <f t="shared" si="1"/>
        <v>0.877</v>
      </c>
      <c r="H46" s="549">
        <f t="shared" si="2"/>
        <v>0.877</v>
      </c>
      <c r="I46" s="550">
        <f t="shared" si="3"/>
        <v>0.877</v>
      </c>
      <c r="J46" s="548">
        <v>1.732</v>
      </c>
      <c r="K46" s="549">
        <f t="shared" si="4"/>
        <v>1.732</v>
      </c>
      <c r="L46" s="551">
        <f t="shared" si="5"/>
        <v>1.732</v>
      </c>
      <c r="M46" s="552">
        <f t="shared" si="6"/>
        <v>1.732</v>
      </c>
      <c r="N46" s="553">
        <v>1.7</v>
      </c>
    </row>
    <row r="47" spans="2:14" x14ac:dyDescent="0.5">
      <c r="B47" s="395" t="s">
        <v>316</v>
      </c>
      <c r="C47" s="391">
        <v>8.23</v>
      </c>
      <c r="D47" s="389">
        <f t="shared" si="10"/>
        <v>8.23</v>
      </c>
      <c r="E47" s="390">
        <f t="shared" si="11"/>
        <v>8.23</v>
      </c>
      <c r="F47" s="554">
        <v>24.6</v>
      </c>
      <c r="G47" s="555">
        <f t="shared" si="1"/>
        <v>24.6</v>
      </c>
      <c r="H47" s="555">
        <f t="shared" si="2"/>
        <v>24.6</v>
      </c>
      <c r="I47" s="556">
        <f t="shared" si="3"/>
        <v>24.6</v>
      </c>
      <c r="J47" s="554">
        <v>33.200000000000003</v>
      </c>
      <c r="K47" s="555">
        <f t="shared" si="4"/>
        <v>33.200000000000003</v>
      </c>
      <c r="L47" s="557">
        <f t="shared" si="5"/>
        <v>33.200000000000003</v>
      </c>
      <c r="M47" s="558">
        <f t="shared" si="6"/>
        <v>33.200000000000003</v>
      </c>
      <c r="N47" s="559">
        <v>45</v>
      </c>
    </row>
    <row r="48" spans="2:14" x14ac:dyDescent="0.5">
      <c r="B48" s="395" t="s">
        <v>317</v>
      </c>
      <c r="C48" s="391">
        <v>2.84</v>
      </c>
      <c r="D48" s="389">
        <f t="shared" si="10"/>
        <v>2.84</v>
      </c>
      <c r="E48" s="390">
        <f t="shared" si="11"/>
        <v>2.84</v>
      </c>
      <c r="F48" s="554">
        <v>5</v>
      </c>
      <c r="G48" s="555">
        <f t="shared" si="1"/>
        <v>5</v>
      </c>
      <c r="H48" s="555">
        <f t="shared" si="2"/>
        <v>5</v>
      </c>
      <c r="I48" s="556">
        <f t="shared" si="3"/>
        <v>5</v>
      </c>
      <c r="J48" s="554">
        <v>8.1300000000000008</v>
      </c>
      <c r="K48" s="555">
        <f t="shared" si="4"/>
        <v>8.1300000000000008</v>
      </c>
      <c r="L48" s="557">
        <f t="shared" si="5"/>
        <v>8.1300000000000008</v>
      </c>
      <c r="M48" s="558">
        <f t="shared" si="6"/>
        <v>8.1300000000000008</v>
      </c>
      <c r="N48" s="559">
        <v>7.88</v>
      </c>
    </row>
    <row r="49" spans="2:14" x14ac:dyDescent="0.5">
      <c r="B49" s="64"/>
      <c r="C49" s="62"/>
      <c r="D49" s="62"/>
      <c r="E49" s="62"/>
      <c r="F49" s="66"/>
      <c r="G49" s="62"/>
      <c r="H49" s="62"/>
      <c r="I49" s="62"/>
      <c r="J49" s="66"/>
      <c r="K49" s="62"/>
      <c r="L49" s="63"/>
      <c r="M49" s="63"/>
      <c r="N49" s="66"/>
    </row>
    <row r="50" spans="2:14" x14ac:dyDescent="0.5">
      <c r="B50" s="401" t="s">
        <v>318</v>
      </c>
      <c r="C50" s="952"/>
      <c r="D50" s="952"/>
      <c r="E50" s="953"/>
      <c r="F50" s="954" t="str">
        <f>F5</f>
        <v>N3</v>
      </c>
      <c r="G50" s="952"/>
      <c r="H50" s="952"/>
      <c r="I50" s="953"/>
      <c r="J50" s="954" t="str">
        <f>J5</f>
        <v>N4</v>
      </c>
      <c r="K50" s="952"/>
      <c r="L50" s="952"/>
      <c r="M50" s="953"/>
      <c r="N50" s="392" t="str">
        <f>N5</f>
        <v>N5</v>
      </c>
    </row>
    <row r="51" spans="2:14" x14ac:dyDescent="0.5">
      <c r="B51" s="402" t="s">
        <v>319</v>
      </c>
      <c r="C51" s="388">
        <v>8.5000000000000006E-2</v>
      </c>
      <c r="D51" s="389">
        <f>C51</f>
        <v>8.5000000000000006E-2</v>
      </c>
      <c r="E51" s="390">
        <f>C51</f>
        <v>8.5000000000000006E-2</v>
      </c>
      <c r="F51" s="548">
        <v>6.6000000000000003E-2</v>
      </c>
      <c r="G51" s="549">
        <f t="shared" si="1"/>
        <v>6.6000000000000003E-2</v>
      </c>
      <c r="H51" s="549">
        <f t="shared" si="2"/>
        <v>6.6000000000000003E-2</v>
      </c>
      <c r="I51" s="550">
        <f t="shared" si="3"/>
        <v>6.6000000000000003E-2</v>
      </c>
      <c r="J51" s="548">
        <v>5.1800000000000006E-2</v>
      </c>
      <c r="K51" s="549">
        <f t="shared" si="4"/>
        <v>5.1800000000000006E-2</v>
      </c>
      <c r="L51" s="551">
        <f t="shared" si="5"/>
        <v>5.1800000000000006E-2</v>
      </c>
      <c r="M51" s="552">
        <f t="shared" si="6"/>
        <v>5.1800000000000006E-2</v>
      </c>
      <c r="N51" s="553">
        <v>4.9700000000000001E-2</v>
      </c>
    </row>
    <row r="52" spans="2:14" x14ac:dyDescent="0.5">
      <c r="B52" s="402" t="s">
        <v>320</v>
      </c>
      <c r="C52" s="391">
        <v>12.250000000000002</v>
      </c>
      <c r="D52" s="389">
        <f t="shared" ref="D52:D62" si="12">C52</f>
        <v>12.250000000000002</v>
      </c>
      <c r="E52" s="390">
        <f t="shared" ref="E52:E62" si="13">C52</f>
        <v>12.250000000000002</v>
      </c>
      <c r="F52" s="554">
        <v>12.11</v>
      </c>
      <c r="G52" s="555">
        <f t="shared" si="1"/>
        <v>12.11</v>
      </c>
      <c r="H52" s="555">
        <f t="shared" si="2"/>
        <v>12.11</v>
      </c>
      <c r="I52" s="556">
        <f t="shared" si="3"/>
        <v>12.11</v>
      </c>
      <c r="J52" s="554">
        <v>13</v>
      </c>
      <c r="K52" s="555">
        <f t="shared" si="4"/>
        <v>13</v>
      </c>
      <c r="L52" s="557">
        <f t="shared" si="5"/>
        <v>13</v>
      </c>
      <c r="M52" s="558">
        <f t="shared" si="6"/>
        <v>13</v>
      </c>
      <c r="N52" s="559">
        <v>8.06</v>
      </c>
    </row>
    <row r="53" spans="2:14" x14ac:dyDescent="0.5">
      <c r="B53" s="402" t="s">
        <v>321</v>
      </c>
      <c r="C53" s="391">
        <v>-102.1</v>
      </c>
      <c r="D53" s="389">
        <f t="shared" si="12"/>
        <v>-102.1</v>
      </c>
      <c r="E53" s="390">
        <f t="shared" si="13"/>
        <v>-102.1</v>
      </c>
      <c r="F53" s="554">
        <v>-101.7</v>
      </c>
      <c r="G53" s="555">
        <f t="shared" si="1"/>
        <v>-101.7</v>
      </c>
      <c r="H53" s="555">
        <f t="shared" si="2"/>
        <v>-101.7</v>
      </c>
      <c r="I53" s="556">
        <f t="shared" si="3"/>
        <v>-101.7</v>
      </c>
      <c r="J53" s="554">
        <v>-101.8</v>
      </c>
      <c r="K53" s="555">
        <f t="shared" si="4"/>
        <v>-101.8</v>
      </c>
      <c r="L53" s="557">
        <f t="shared" si="5"/>
        <v>-101.8</v>
      </c>
      <c r="M53" s="558">
        <f t="shared" si="6"/>
        <v>-101.8</v>
      </c>
      <c r="N53" s="559">
        <v>-99.5</v>
      </c>
    </row>
    <row r="54" spans="2:14" x14ac:dyDescent="0.5">
      <c r="B54" s="402" t="s">
        <v>322</v>
      </c>
      <c r="C54" s="388">
        <v>0.16400000000000001</v>
      </c>
      <c r="D54" s="389">
        <f t="shared" si="12"/>
        <v>0.16400000000000001</v>
      </c>
      <c r="E54" s="390">
        <f t="shared" si="13"/>
        <v>0.16400000000000001</v>
      </c>
      <c r="F54" s="548">
        <v>0.112</v>
      </c>
      <c r="G54" s="549">
        <f t="shared" si="1"/>
        <v>0.112</v>
      </c>
      <c r="H54" s="549">
        <f t="shared" si="2"/>
        <v>0.112</v>
      </c>
      <c r="I54" s="550">
        <f t="shared" si="3"/>
        <v>0.112</v>
      </c>
      <c r="J54" s="548">
        <v>3.7499999999999999E-2</v>
      </c>
      <c r="K54" s="549">
        <f t="shared" si="4"/>
        <v>3.7499999999999999E-2</v>
      </c>
      <c r="L54" s="551">
        <f t="shared" si="5"/>
        <v>3.7499999999999999E-2</v>
      </c>
      <c r="M54" s="552">
        <f t="shared" si="6"/>
        <v>3.7499999999999999E-2</v>
      </c>
      <c r="N54" s="553">
        <v>0.1</v>
      </c>
    </row>
    <row r="55" spans="2:14" x14ac:dyDescent="0.5">
      <c r="B55" s="402" t="s">
        <v>323</v>
      </c>
      <c r="C55" s="391">
        <v>15.55</v>
      </c>
      <c r="D55" s="389">
        <f t="shared" si="12"/>
        <v>15.55</v>
      </c>
      <c r="E55" s="390">
        <f t="shared" si="13"/>
        <v>15.55</v>
      </c>
      <c r="F55" s="554">
        <v>21.9</v>
      </c>
      <c r="G55" s="555">
        <f t="shared" si="1"/>
        <v>21.9</v>
      </c>
      <c r="H55" s="555">
        <f t="shared" si="2"/>
        <v>21.9</v>
      </c>
      <c r="I55" s="556">
        <f t="shared" si="3"/>
        <v>21.9</v>
      </c>
      <c r="J55" s="554">
        <v>18.05</v>
      </c>
      <c r="K55" s="555">
        <f t="shared" si="4"/>
        <v>18.05</v>
      </c>
      <c r="L55" s="557">
        <f t="shared" si="5"/>
        <v>18.05</v>
      </c>
      <c r="M55" s="558">
        <f t="shared" si="6"/>
        <v>18.05</v>
      </c>
      <c r="N55" s="559">
        <v>19.559999999999999</v>
      </c>
    </row>
    <row r="56" spans="2:14" x14ac:dyDescent="0.5">
      <c r="B56" s="402" t="s">
        <v>324</v>
      </c>
      <c r="C56" s="391">
        <v>-97.9</v>
      </c>
      <c r="D56" s="389">
        <f t="shared" si="12"/>
        <v>-97.9</v>
      </c>
      <c r="E56" s="390">
        <f t="shared" si="13"/>
        <v>-97.9</v>
      </c>
      <c r="F56" s="554">
        <v>-98.4</v>
      </c>
      <c r="G56" s="555">
        <f t="shared" si="1"/>
        <v>-98.4</v>
      </c>
      <c r="H56" s="555">
        <f t="shared" si="2"/>
        <v>-98.4</v>
      </c>
      <c r="I56" s="556">
        <f t="shared" si="3"/>
        <v>-98.4</v>
      </c>
      <c r="J56" s="554">
        <v>-97.1</v>
      </c>
      <c r="K56" s="555">
        <f t="shared" si="4"/>
        <v>-97.1</v>
      </c>
      <c r="L56" s="557">
        <f t="shared" si="5"/>
        <v>-97.1</v>
      </c>
      <c r="M56" s="558">
        <f t="shared" si="6"/>
        <v>-97.1</v>
      </c>
      <c r="N56" s="559">
        <v>-97.1</v>
      </c>
    </row>
    <row r="57" spans="2:14" x14ac:dyDescent="0.5">
      <c r="B57" s="395" t="s">
        <v>325</v>
      </c>
      <c r="C57" s="388">
        <v>0.21160000000000001</v>
      </c>
      <c r="D57" s="389">
        <f t="shared" si="12"/>
        <v>0.21160000000000001</v>
      </c>
      <c r="E57" s="390">
        <f t="shared" si="13"/>
        <v>0.21160000000000001</v>
      </c>
      <c r="F57" s="548">
        <v>8.9400000000000007E-2</v>
      </c>
      <c r="G57" s="549">
        <f t="shared" si="1"/>
        <v>8.9400000000000007E-2</v>
      </c>
      <c r="H57" s="549">
        <f t="shared" si="2"/>
        <v>8.9400000000000007E-2</v>
      </c>
      <c r="I57" s="550">
        <f t="shared" si="3"/>
        <v>8.9400000000000007E-2</v>
      </c>
      <c r="J57" s="548">
        <v>5.5E-2</v>
      </c>
      <c r="K57" s="549">
        <f t="shared" si="4"/>
        <v>5.5E-2</v>
      </c>
      <c r="L57" s="551">
        <f t="shared" si="5"/>
        <v>5.5E-2</v>
      </c>
      <c r="M57" s="552">
        <f t="shared" si="6"/>
        <v>5.5E-2</v>
      </c>
      <c r="N57" s="553">
        <v>0.14000000000000001</v>
      </c>
    </row>
    <row r="58" spans="2:14" x14ac:dyDescent="0.5">
      <c r="B58" s="395" t="s">
        <v>326</v>
      </c>
      <c r="C58" s="391">
        <v>17</v>
      </c>
      <c r="D58" s="389">
        <f t="shared" si="12"/>
        <v>17</v>
      </c>
      <c r="E58" s="390">
        <f t="shared" si="13"/>
        <v>17</v>
      </c>
      <c r="F58" s="554">
        <v>11.700000000000001</v>
      </c>
      <c r="G58" s="555">
        <f t="shared" si="1"/>
        <v>11.700000000000001</v>
      </c>
      <c r="H58" s="555">
        <f t="shared" si="2"/>
        <v>11.700000000000001</v>
      </c>
      <c r="I58" s="556">
        <f t="shared" si="3"/>
        <v>11.700000000000001</v>
      </c>
      <c r="J58" s="554">
        <v>17.87</v>
      </c>
      <c r="K58" s="555">
        <f t="shared" si="4"/>
        <v>17.87</v>
      </c>
      <c r="L58" s="557">
        <f t="shared" si="5"/>
        <v>17.87</v>
      </c>
      <c r="M58" s="558">
        <f t="shared" si="6"/>
        <v>17.87</v>
      </c>
      <c r="N58" s="559">
        <v>14.899999999999999</v>
      </c>
    </row>
    <row r="59" spans="2:14" ht="21" customHeight="1" x14ac:dyDescent="0.5">
      <c r="B59" s="395" t="s">
        <v>327</v>
      </c>
      <c r="C59" s="391">
        <v>-93.8</v>
      </c>
      <c r="D59" s="389">
        <f t="shared" si="12"/>
        <v>-93.8</v>
      </c>
      <c r="E59" s="390">
        <f t="shared" si="13"/>
        <v>-93.8</v>
      </c>
      <c r="F59" s="554">
        <v>-94.9</v>
      </c>
      <c r="G59" s="555">
        <f t="shared" si="1"/>
        <v>-94.9</v>
      </c>
      <c r="H59" s="555">
        <f t="shared" si="2"/>
        <v>-94.9</v>
      </c>
      <c r="I59" s="556">
        <f t="shared" si="3"/>
        <v>-94.9</v>
      </c>
      <c r="J59" s="554">
        <v>-94</v>
      </c>
      <c r="K59" s="555">
        <f t="shared" si="4"/>
        <v>-94</v>
      </c>
      <c r="L59" s="557">
        <f t="shared" si="5"/>
        <v>-94</v>
      </c>
      <c r="M59" s="558">
        <f t="shared" si="6"/>
        <v>-94</v>
      </c>
      <c r="N59" s="559">
        <v>-90.8</v>
      </c>
    </row>
    <row r="60" spans="2:14" x14ac:dyDescent="0.5">
      <c r="B60" s="395" t="s">
        <v>328</v>
      </c>
      <c r="C60" s="388">
        <v>0.2036</v>
      </c>
      <c r="D60" s="389">
        <f t="shared" si="12"/>
        <v>0.2036</v>
      </c>
      <c r="E60" s="390">
        <f t="shared" si="13"/>
        <v>0.2036</v>
      </c>
      <c r="F60" s="548">
        <v>0.1106</v>
      </c>
      <c r="G60" s="549">
        <f t="shared" si="1"/>
        <v>0.1106</v>
      </c>
      <c r="H60" s="549">
        <f t="shared" si="2"/>
        <v>0.1106</v>
      </c>
      <c r="I60" s="550">
        <f t="shared" si="3"/>
        <v>0.1106</v>
      </c>
      <c r="J60" s="548">
        <v>0.28800000000000003</v>
      </c>
      <c r="K60" s="549">
        <f t="shared" si="4"/>
        <v>0.28800000000000003</v>
      </c>
      <c r="L60" s="551">
        <f t="shared" si="5"/>
        <v>0.28800000000000003</v>
      </c>
      <c r="M60" s="552">
        <f t="shared" si="6"/>
        <v>0.28800000000000003</v>
      </c>
      <c r="N60" s="553">
        <v>0.1618</v>
      </c>
    </row>
    <row r="61" spans="2:14" x14ac:dyDescent="0.5">
      <c r="B61" s="395" t="s">
        <v>329</v>
      </c>
      <c r="C61" s="391">
        <v>8.5</v>
      </c>
      <c r="D61" s="389">
        <f t="shared" si="12"/>
        <v>8.5</v>
      </c>
      <c r="E61" s="390">
        <f t="shared" si="13"/>
        <v>8.5</v>
      </c>
      <c r="F61" s="554">
        <v>11.73</v>
      </c>
      <c r="G61" s="555">
        <f t="shared" si="1"/>
        <v>11.73</v>
      </c>
      <c r="H61" s="555">
        <f t="shared" si="2"/>
        <v>11.73</v>
      </c>
      <c r="I61" s="556">
        <f t="shared" si="3"/>
        <v>11.73</v>
      </c>
      <c r="J61" s="554">
        <v>23.3</v>
      </c>
      <c r="K61" s="555">
        <f t="shared" si="4"/>
        <v>23.3</v>
      </c>
      <c r="L61" s="557">
        <f t="shared" si="5"/>
        <v>23.3</v>
      </c>
      <c r="M61" s="558">
        <f t="shared" si="6"/>
        <v>23.3</v>
      </c>
      <c r="N61" s="559">
        <v>26.700000000000003</v>
      </c>
    </row>
    <row r="62" spans="2:14" ht="22.5" customHeight="1" x14ac:dyDescent="0.5">
      <c r="B62" s="395" t="s">
        <v>330</v>
      </c>
      <c r="C62" s="391">
        <v>-89.1</v>
      </c>
      <c r="D62" s="389">
        <f t="shared" si="12"/>
        <v>-89.1</v>
      </c>
      <c r="E62" s="390">
        <f t="shared" si="13"/>
        <v>-89.1</v>
      </c>
      <c r="F62" s="554">
        <v>-90.4</v>
      </c>
      <c r="G62" s="555">
        <f t="shared" si="1"/>
        <v>-90.4</v>
      </c>
      <c r="H62" s="555">
        <f t="shared" si="2"/>
        <v>-90.4</v>
      </c>
      <c r="I62" s="556">
        <f t="shared" si="3"/>
        <v>-90.4</v>
      </c>
      <c r="J62" s="554">
        <v>-87.7</v>
      </c>
      <c r="K62" s="555">
        <f t="shared" si="4"/>
        <v>-87.7</v>
      </c>
      <c r="L62" s="557">
        <f t="shared" si="5"/>
        <v>-87.7</v>
      </c>
      <c r="M62" s="558">
        <f t="shared" si="6"/>
        <v>-87.7</v>
      </c>
      <c r="N62" s="559">
        <v>-88.7</v>
      </c>
    </row>
    <row r="63" spans="2:14" x14ac:dyDescent="0.5">
      <c r="B63" s="67"/>
      <c r="C63" s="68"/>
      <c r="D63" s="68"/>
      <c r="E63" s="68"/>
      <c r="F63" s="68"/>
      <c r="G63" s="68"/>
      <c r="H63" s="68"/>
      <c r="I63" s="68"/>
      <c r="J63" s="68"/>
      <c r="K63" s="68"/>
      <c r="L63" s="68"/>
      <c r="M63" s="69"/>
      <c r="N63" s="69"/>
    </row>
    <row r="64" spans="2:14" x14ac:dyDescent="0.5">
      <c r="B64" s="403" t="s">
        <v>181</v>
      </c>
      <c r="C64" s="805"/>
      <c r="D64" s="31"/>
      <c r="E64" s="31"/>
      <c r="F64" s="31"/>
      <c r="G64" s="31"/>
      <c r="H64" s="31"/>
      <c r="I64" s="31"/>
      <c r="J64" s="31"/>
      <c r="K64" s="31"/>
      <c r="L64" s="31"/>
      <c r="M64" s="31"/>
      <c r="N64" s="57"/>
    </row>
    <row r="65" spans="2:14" x14ac:dyDescent="0.5">
      <c r="B65" s="403" t="s">
        <v>182</v>
      </c>
      <c r="C65" s="806"/>
      <c r="D65" s="31"/>
      <c r="E65" s="31"/>
      <c r="F65" s="31"/>
      <c r="G65" s="31"/>
      <c r="H65" s="31"/>
      <c r="I65" s="31"/>
      <c r="J65" s="31"/>
      <c r="K65" s="31"/>
      <c r="L65" s="31"/>
      <c r="M65" s="31"/>
      <c r="N65" s="57"/>
    </row>
    <row r="66" spans="2:14" x14ac:dyDescent="0.5">
      <c r="B66" s="403" t="s">
        <v>183</v>
      </c>
      <c r="C66" s="807"/>
      <c r="D66" s="31"/>
      <c r="E66" s="31"/>
      <c r="F66" s="31"/>
      <c r="G66" s="31"/>
      <c r="H66" s="31"/>
      <c r="I66" s="31"/>
      <c r="J66" s="31"/>
      <c r="K66" s="31"/>
      <c r="L66" s="31"/>
      <c r="M66" s="31"/>
      <c r="N66" s="57"/>
    </row>
    <row r="67" spans="2:14" x14ac:dyDescent="0.5">
      <c r="B67" s="403" t="s">
        <v>184</v>
      </c>
      <c r="C67" s="808"/>
      <c r="D67" s="31"/>
      <c r="E67" s="31"/>
      <c r="F67" s="57"/>
      <c r="G67" s="57"/>
      <c r="H67" s="57"/>
      <c r="I67" s="57"/>
      <c r="J67" s="57"/>
      <c r="K67" s="57"/>
      <c r="L67" s="57"/>
      <c r="M67" s="57"/>
      <c r="N67" s="57"/>
    </row>
  </sheetData>
  <sheetProtection algorithmName="SHA-512" hashValue="7uJsmR3t8QLKHWNF98gBoF4GXwllB11/5edERZkQsjSmQRELDh02UwqFIQyP5Yc26tK+Xo2Gkg44mEZjLfEcZg==" saltValue="yrRikUGXHsy7BKGNjcYpxA==" spinCount="100000" sheet="1" objects="1" scenarios="1" selectLockedCells="1" selectUnlockedCells="1"/>
  <mergeCells count="15">
    <mergeCell ref="C50:E50"/>
    <mergeCell ref="F50:I50"/>
    <mergeCell ref="J50:M50"/>
    <mergeCell ref="C22:E22"/>
    <mergeCell ref="F22:I22"/>
    <mergeCell ref="J22:M22"/>
    <mergeCell ref="C36:E36"/>
    <mergeCell ref="F36:I36"/>
    <mergeCell ref="J36:M36"/>
    <mergeCell ref="C5:E5"/>
    <mergeCell ref="F5:I5"/>
    <mergeCell ref="J5:M5"/>
    <mergeCell ref="C19:E19"/>
    <mergeCell ref="F19:I19"/>
    <mergeCell ref="J19:M19"/>
  </mergeCells>
  <hyperlinks>
    <hyperlink ref="A1" location="INDEX!A1" display="INDEX" xr:uid="{00000000-0004-0000-11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42"/>
  <sheetViews>
    <sheetView zoomScaleNormal="100" workbookViewId="0">
      <pane xSplit="2" ySplit="3" topLeftCell="C4" activePane="bottomRight" state="frozen"/>
      <selection pane="topRight"/>
      <selection pane="bottomLeft"/>
      <selection pane="bottomRight"/>
    </sheetView>
  </sheetViews>
  <sheetFormatPr defaultRowHeight="14.35" x14ac:dyDescent="0.5"/>
  <cols>
    <col min="1" max="1" width="7.703125" customWidth="1"/>
    <col min="2" max="2" width="40.5859375" customWidth="1"/>
  </cols>
  <sheetData>
    <row r="1" spans="1:11" x14ac:dyDescent="0.5">
      <c r="A1" s="563" t="s">
        <v>625</v>
      </c>
    </row>
    <row r="2" spans="1:11" ht="20.25" customHeight="1" x14ac:dyDescent="0.5">
      <c r="B2" s="487" t="s">
        <v>740</v>
      </c>
    </row>
    <row r="3" spans="1:11" x14ac:dyDescent="0.5">
      <c r="B3" s="513" t="s">
        <v>180</v>
      </c>
      <c r="C3" s="481">
        <v>2018</v>
      </c>
      <c r="D3" s="481">
        <v>2019</v>
      </c>
      <c r="E3" s="481">
        <v>2020</v>
      </c>
      <c r="F3" s="481">
        <v>2021</v>
      </c>
      <c r="G3" s="481">
        <v>2022</v>
      </c>
      <c r="H3" s="481">
        <v>2023</v>
      </c>
      <c r="I3" s="481">
        <v>2024</v>
      </c>
      <c r="J3" s="481">
        <v>2025</v>
      </c>
      <c r="K3" s="481">
        <v>2026</v>
      </c>
    </row>
    <row r="4" spans="1:11" x14ac:dyDescent="0.5">
      <c r="B4" s="485" t="s">
        <v>185</v>
      </c>
      <c r="C4" s="26"/>
      <c r="D4" s="26"/>
      <c r="E4" s="26"/>
      <c r="F4" s="27"/>
      <c r="G4" s="28"/>
      <c r="H4" s="27"/>
      <c r="I4" s="27"/>
      <c r="J4" s="28"/>
      <c r="K4" s="27"/>
    </row>
    <row r="5" spans="1:11" x14ac:dyDescent="0.5">
      <c r="B5" s="514" t="s">
        <v>575</v>
      </c>
      <c r="C5" s="456"/>
      <c r="D5" s="456"/>
      <c r="E5" s="456"/>
      <c r="F5" s="456"/>
      <c r="G5" s="456"/>
      <c r="H5" s="456"/>
      <c r="I5" s="456"/>
      <c r="J5" s="457"/>
      <c r="K5" s="456"/>
    </row>
    <row r="6" spans="1:11" x14ac:dyDescent="0.5">
      <c r="B6" s="480" t="s">
        <v>186</v>
      </c>
      <c r="C6" s="630">
        <v>100</v>
      </c>
      <c r="D6" s="454"/>
      <c r="E6" s="454"/>
      <c r="F6" s="454"/>
      <c r="G6" s="454"/>
      <c r="H6" s="454"/>
      <c r="I6" s="454"/>
      <c r="J6" s="455"/>
      <c r="K6" s="454"/>
    </row>
    <row r="7" spans="1:11" x14ac:dyDescent="0.5">
      <c r="B7" s="479" t="s">
        <v>187</v>
      </c>
      <c r="C7" s="458"/>
      <c r="D7" s="454"/>
      <c r="E7" s="454"/>
      <c r="F7" s="454"/>
      <c r="G7" s="454"/>
      <c r="H7" s="454"/>
      <c r="I7" s="454"/>
      <c r="J7" s="455"/>
      <c r="K7" s="454"/>
    </row>
    <row r="8" spans="1:11" ht="18.75" customHeight="1" x14ac:dyDescent="0.5">
      <c r="B8" s="480" t="s">
        <v>188</v>
      </c>
      <c r="C8" s="488">
        <v>165</v>
      </c>
      <c r="D8" s="454"/>
      <c r="E8" s="454"/>
      <c r="F8" s="454"/>
      <c r="G8" s="454"/>
      <c r="H8" s="454"/>
      <c r="I8" s="454"/>
      <c r="J8" s="455"/>
      <c r="K8" s="454"/>
    </row>
    <row r="9" spans="1:11" ht="13.5" customHeight="1" x14ac:dyDescent="0.5">
      <c r="B9" s="480" t="s">
        <v>189</v>
      </c>
      <c r="C9" s="29">
        <v>4</v>
      </c>
      <c r="D9" s="454"/>
      <c r="E9" s="454"/>
      <c r="F9" s="454"/>
      <c r="G9" s="454"/>
      <c r="H9" s="454"/>
      <c r="I9" s="454"/>
      <c r="J9" s="455"/>
      <c r="K9" s="454"/>
    </row>
    <row r="10" spans="1:11" ht="23.25" customHeight="1" x14ac:dyDescent="0.5">
      <c r="B10" s="480" t="s">
        <v>190</v>
      </c>
      <c r="C10" s="488">
        <v>0.92</v>
      </c>
      <c r="D10" s="454"/>
      <c r="E10" s="454"/>
      <c r="F10" s="454"/>
      <c r="G10" s="454"/>
      <c r="H10" s="454"/>
      <c r="I10" s="454"/>
      <c r="J10" s="455"/>
      <c r="K10" s="454"/>
    </row>
    <row r="11" spans="1:11" ht="19.5" customHeight="1" x14ac:dyDescent="0.5">
      <c r="B11" s="480" t="s">
        <v>191</v>
      </c>
      <c r="C11" s="488">
        <v>0.6</v>
      </c>
      <c r="D11" s="454"/>
      <c r="E11" s="454"/>
      <c r="F11" s="454"/>
      <c r="G11" s="454"/>
      <c r="H11" s="454"/>
      <c r="I11" s="454"/>
      <c r="J11" s="455"/>
      <c r="K11" s="454"/>
    </row>
    <row r="12" spans="1:11" ht="20.25" customHeight="1" x14ac:dyDescent="0.5">
      <c r="B12" s="480" t="s">
        <v>192</v>
      </c>
      <c r="C12" s="490">
        <v>11</v>
      </c>
      <c r="D12" s="454"/>
      <c r="E12" s="454"/>
      <c r="F12" s="454"/>
      <c r="G12" s="454"/>
      <c r="H12" s="454"/>
      <c r="I12" s="454"/>
      <c r="J12" s="455"/>
      <c r="K12" s="454"/>
    </row>
    <row r="13" spans="1:11" ht="20.25" customHeight="1" x14ac:dyDescent="0.5">
      <c r="B13" s="480" t="s">
        <v>193</v>
      </c>
      <c r="C13" s="489">
        <v>2</v>
      </c>
      <c r="D13" s="454"/>
      <c r="E13" s="454"/>
      <c r="F13" s="454"/>
      <c r="G13" s="454"/>
      <c r="H13" s="454"/>
      <c r="I13" s="454"/>
      <c r="J13" s="455"/>
      <c r="K13" s="454"/>
    </row>
    <row r="14" spans="1:11" ht="21" customHeight="1" x14ac:dyDescent="0.5">
      <c r="B14" s="480" t="s">
        <v>194</v>
      </c>
      <c r="C14" s="489">
        <v>7</v>
      </c>
      <c r="D14" s="454"/>
      <c r="E14" s="454"/>
      <c r="F14" s="454"/>
      <c r="G14" s="454"/>
      <c r="H14" s="454"/>
      <c r="I14" s="454"/>
      <c r="J14" s="455"/>
      <c r="K14" s="454"/>
    </row>
    <row r="15" spans="1:11" x14ac:dyDescent="0.5">
      <c r="B15" s="479" t="s">
        <v>195</v>
      </c>
      <c r="C15" s="458"/>
      <c r="D15" s="459"/>
      <c r="E15" s="459"/>
      <c r="F15" s="459"/>
      <c r="G15" s="459"/>
      <c r="H15" s="459"/>
      <c r="I15" s="459"/>
      <c r="J15" s="460"/>
      <c r="K15" s="459"/>
    </row>
    <row r="16" spans="1:11" ht="21.75" customHeight="1" x14ac:dyDescent="0.5">
      <c r="B16" s="480" t="s">
        <v>196</v>
      </c>
      <c r="C16" s="488">
        <v>200</v>
      </c>
      <c r="D16" s="454"/>
      <c r="E16" s="454"/>
      <c r="F16" s="454"/>
      <c r="G16" s="454"/>
      <c r="H16" s="454"/>
      <c r="I16" s="454"/>
      <c r="J16" s="455"/>
      <c r="K16" s="454"/>
    </row>
    <row r="17" spans="1:11" x14ac:dyDescent="0.5">
      <c r="B17" s="480" t="s">
        <v>572</v>
      </c>
      <c r="C17" s="29">
        <v>10</v>
      </c>
      <c r="D17" s="454"/>
      <c r="E17" s="454"/>
      <c r="F17" s="454"/>
      <c r="G17" s="454"/>
      <c r="H17" s="454"/>
      <c r="I17" s="454"/>
      <c r="J17" s="455"/>
      <c r="K17" s="454"/>
    </row>
    <row r="18" spans="1:11" ht="21.75" customHeight="1" x14ac:dyDescent="0.5">
      <c r="B18" s="480" t="s">
        <v>197</v>
      </c>
      <c r="C18" s="488">
        <v>760</v>
      </c>
      <c r="D18" s="454"/>
      <c r="E18" s="454"/>
      <c r="F18" s="454"/>
      <c r="G18" s="454"/>
      <c r="H18" s="454"/>
      <c r="I18" s="454"/>
      <c r="J18" s="455"/>
      <c r="K18" s="454"/>
    </row>
    <row r="19" spans="1:11" ht="18.75" customHeight="1" x14ac:dyDescent="0.5">
      <c r="B19" s="480" t="s">
        <v>190</v>
      </c>
      <c r="C19" s="488">
        <v>0.92</v>
      </c>
      <c r="D19" s="454"/>
      <c r="E19" s="454"/>
      <c r="F19" s="454"/>
      <c r="G19" s="454"/>
      <c r="H19" s="454"/>
      <c r="I19" s="454"/>
      <c r="J19" s="455"/>
      <c r="K19" s="454"/>
    </row>
    <row r="20" spans="1:11" ht="20.25" customHeight="1" x14ac:dyDescent="0.5">
      <c r="B20" s="480" t="s">
        <v>198</v>
      </c>
      <c r="C20" s="488">
        <v>850</v>
      </c>
      <c r="D20" s="454"/>
      <c r="E20" s="454"/>
      <c r="F20" s="454"/>
      <c r="G20" s="454"/>
      <c r="H20" s="454"/>
      <c r="I20" s="454"/>
      <c r="J20" s="455"/>
      <c r="K20" s="454"/>
    </row>
    <row r="21" spans="1:11" ht="19.5" customHeight="1" x14ac:dyDescent="0.5">
      <c r="B21" s="480" t="s">
        <v>199</v>
      </c>
      <c r="C21" s="488">
        <v>52</v>
      </c>
      <c r="D21" s="454"/>
      <c r="E21" s="454"/>
      <c r="F21" s="454"/>
      <c r="G21" s="454"/>
      <c r="H21" s="454"/>
      <c r="I21" s="454"/>
      <c r="J21" s="455"/>
      <c r="K21" s="454"/>
    </row>
    <row r="22" spans="1:11" ht="18.75" customHeight="1" x14ac:dyDescent="0.5">
      <c r="B22" s="480" t="s">
        <v>200</v>
      </c>
      <c r="C22" s="488">
        <v>12.5</v>
      </c>
      <c r="D22" s="454"/>
      <c r="E22" s="454"/>
      <c r="F22" s="454"/>
      <c r="G22" s="454"/>
      <c r="H22" s="454"/>
      <c r="I22" s="454"/>
      <c r="J22" s="455"/>
      <c r="K22" s="454"/>
    </row>
    <row r="23" spans="1:11" ht="18.75" customHeight="1" x14ac:dyDescent="0.5">
      <c r="B23" s="480" t="s">
        <v>201</v>
      </c>
      <c r="C23" s="488">
        <v>650</v>
      </c>
      <c r="D23" s="454"/>
      <c r="E23" s="454"/>
      <c r="F23" s="454"/>
      <c r="G23" s="454"/>
      <c r="H23" s="454"/>
      <c r="I23" s="454"/>
      <c r="J23" s="455"/>
      <c r="K23" s="454"/>
    </row>
    <row r="24" spans="1:11" ht="19.5" customHeight="1" x14ac:dyDescent="0.5">
      <c r="B24" s="480" t="s">
        <v>202</v>
      </c>
      <c r="C24" s="488">
        <v>32</v>
      </c>
      <c r="D24" s="454"/>
      <c r="E24" s="454"/>
      <c r="F24" s="454"/>
      <c r="G24" s="454"/>
      <c r="H24" s="454"/>
      <c r="I24" s="454"/>
      <c r="J24" s="455"/>
      <c r="K24" s="454"/>
    </row>
    <row r="25" spans="1:11" ht="19.5" customHeight="1" x14ac:dyDescent="0.5">
      <c r="B25" s="480" t="s">
        <v>203</v>
      </c>
      <c r="C25" s="488">
        <v>7</v>
      </c>
      <c r="D25" s="454"/>
      <c r="E25" s="454"/>
      <c r="F25" s="454"/>
      <c r="G25" s="454"/>
      <c r="H25" s="454"/>
      <c r="I25" s="454"/>
      <c r="J25" s="455"/>
      <c r="K25" s="454"/>
    </row>
    <row r="26" spans="1:11" ht="19.5" customHeight="1" x14ac:dyDescent="0.5">
      <c r="B26" s="480" t="s">
        <v>204</v>
      </c>
      <c r="C26" s="489">
        <v>350</v>
      </c>
      <c r="D26" s="461"/>
      <c r="E26" s="461"/>
      <c r="F26" s="461"/>
      <c r="G26" s="461"/>
      <c r="H26" s="461"/>
      <c r="I26" s="461"/>
      <c r="J26" s="462"/>
      <c r="K26" s="461"/>
    </row>
    <row r="27" spans="1:11" ht="20.25" customHeight="1" x14ac:dyDescent="0.5">
      <c r="B27" s="480" t="s">
        <v>205</v>
      </c>
      <c r="C27" s="489">
        <v>20</v>
      </c>
      <c r="D27" s="461"/>
      <c r="E27" s="461"/>
      <c r="F27" s="461"/>
      <c r="G27" s="461"/>
      <c r="H27" s="461"/>
      <c r="I27" s="461"/>
      <c r="J27" s="462"/>
      <c r="K27" s="461"/>
    </row>
    <row r="28" spans="1:11" ht="21" customHeight="1" x14ac:dyDescent="0.5">
      <c r="B28" s="480" t="s">
        <v>206</v>
      </c>
      <c r="C28" s="489">
        <v>5</v>
      </c>
      <c r="D28" s="461"/>
      <c r="E28" s="461"/>
      <c r="F28" s="461"/>
      <c r="G28" s="461"/>
      <c r="H28" s="461"/>
      <c r="I28" s="461"/>
      <c r="J28" s="461"/>
      <c r="K28" s="461"/>
    </row>
    <row r="29" spans="1:11" x14ac:dyDescent="0.5">
      <c r="B29" s="30"/>
      <c r="C29" s="31"/>
      <c r="D29" s="31"/>
      <c r="E29" s="31"/>
      <c r="F29" s="31"/>
      <c r="G29" s="31"/>
      <c r="H29" s="31"/>
      <c r="I29" s="31"/>
      <c r="J29" s="31"/>
      <c r="K29" s="31"/>
    </row>
    <row r="30" spans="1:11" x14ac:dyDescent="0.5">
      <c r="B30" s="408" t="s">
        <v>586</v>
      </c>
      <c r="C30" s="32"/>
      <c r="D30" s="32"/>
      <c r="E30" s="32"/>
      <c r="F30" s="27"/>
      <c r="G30" s="27"/>
      <c r="H30" s="27"/>
      <c r="I30" s="27"/>
      <c r="J30" s="27"/>
      <c r="K30" s="27"/>
    </row>
    <row r="31" spans="1:11" ht="14.7" customHeight="1" x14ac:dyDescent="0.5">
      <c r="A31" s="11"/>
      <c r="B31" s="477" t="s">
        <v>207</v>
      </c>
      <c r="C31" s="434">
        <v>50</v>
      </c>
      <c r="D31" s="434">
        <v>50</v>
      </c>
      <c r="E31" s="434">
        <v>50</v>
      </c>
      <c r="F31" s="432">
        <v>35</v>
      </c>
      <c r="G31" s="432">
        <v>35</v>
      </c>
      <c r="H31" s="432">
        <v>35</v>
      </c>
      <c r="I31" s="432">
        <v>35</v>
      </c>
      <c r="J31" s="449">
        <v>25</v>
      </c>
      <c r="K31" s="420">
        <v>25</v>
      </c>
    </row>
    <row r="32" spans="1:11" x14ac:dyDescent="0.5">
      <c r="A32" s="11"/>
      <c r="B32" s="478" t="s">
        <v>208</v>
      </c>
      <c r="C32" s="450"/>
      <c r="D32" s="450"/>
      <c r="E32" s="450"/>
      <c r="F32" s="423"/>
      <c r="G32" s="423"/>
      <c r="H32" s="423"/>
      <c r="I32" s="423"/>
      <c r="J32" s="451"/>
      <c r="K32" s="613"/>
    </row>
    <row r="33" spans="1:15" ht="15.35" x14ac:dyDescent="0.5">
      <c r="A33" s="11"/>
      <c r="B33" s="477" t="s">
        <v>246</v>
      </c>
      <c r="C33" s="426">
        <v>500</v>
      </c>
      <c r="D33" s="426">
        <v>500</v>
      </c>
      <c r="E33" s="426">
        <v>500</v>
      </c>
      <c r="F33" s="424">
        <v>700</v>
      </c>
      <c r="G33" s="424">
        <v>700</v>
      </c>
      <c r="H33" s="424">
        <v>700</v>
      </c>
      <c r="I33" s="424">
        <v>700</v>
      </c>
      <c r="J33" s="449">
        <v>850</v>
      </c>
      <c r="K33" s="420">
        <v>850</v>
      </c>
      <c r="M33" s="19"/>
      <c r="N33" s="19"/>
      <c r="O33" s="19"/>
    </row>
    <row r="34" spans="1:15" x14ac:dyDescent="0.5">
      <c r="A34" s="11"/>
      <c r="B34" s="477" t="s">
        <v>209</v>
      </c>
      <c r="C34" s="426">
        <v>1.2</v>
      </c>
      <c r="D34" s="426">
        <v>1.2</v>
      </c>
      <c r="E34" s="426">
        <v>1.2</v>
      </c>
      <c r="F34" s="432">
        <v>1</v>
      </c>
      <c r="G34" s="432">
        <v>1</v>
      </c>
      <c r="H34" s="432">
        <v>1</v>
      </c>
      <c r="I34" s="432">
        <v>1</v>
      </c>
      <c r="J34" s="449">
        <v>0.5</v>
      </c>
      <c r="K34" s="420">
        <v>0.5</v>
      </c>
    </row>
    <row r="35" spans="1:15" x14ac:dyDescent="0.5">
      <c r="A35" s="11"/>
      <c r="B35" s="477" t="s">
        <v>247</v>
      </c>
      <c r="C35" s="426">
        <v>65</v>
      </c>
      <c r="D35" s="426">
        <v>65</v>
      </c>
      <c r="E35" s="426">
        <v>65</v>
      </c>
      <c r="F35" s="432">
        <v>67.5</v>
      </c>
      <c r="G35" s="432">
        <v>67.5</v>
      </c>
      <c r="H35" s="432">
        <v>67.5</v>
      </c>
      <c r="I35" s="432">
        <v>67.5</v>
      </c>
      <c r="J35" s="449">
        <v>70</v>
      </c>
      <c r="K35" s="420">
        <v>70</v>
      </c>
    </row>
    <row r="36" spans="1:15" ht="15.35" x14ac:dyDescent="0.5">
      <c r="A36" s="11"/>
      <c r="B36" s="477" t="s">
        <v>248</v>
      </c>
      <c r="C36" s="434">
        <v>2</v>
      </c>
      <c r="D36" s="434">
        <v>2</v>
      </c>
      <c r="E36" s="434">
        <v>2</v>
      </c>
      <c r="F36" s="432">
        <v>2.5</v>
      </c>
      <c r="G36" s="432">
        <v>2.5</v>
      </c>
      <c r="H36" s="432">
        <v>2.5</v>
      </c>
      <c r="I36" s="432">
        <v>2.5</v>
      </c>
      <c r="J36" s="449">
        <v>2.5</v>
      </c>
      <c r="K36" s="420">
        <v>2.5</v>
      </c>
    </row>
    <row r="37" spans="1:15" x14ac:dyDescent="0.5">
      <c r="A37" s="11"/>
      <c r="B37" s="477" t="s">
        <v>210</v>
      </c>
      <c r="C37" s="426">
        <v>0.3</v>
      </c>
      <c r="D37" s="426">
        <v>0.3</v>
      </c>
      <c r="E37" s="426">
        <v>0.3</v>
      </c>
      <c r="F37" s="452">
        <v>0.25</v>
      </c>
      <c r="G37" s="452">
        <v>0.25</v>
      </c>
      <c r="H37" s="452">
        <v>0.25</v>
      </c>
      <c r="I37" s="452">
        <v>0.25</v>
      </c>
      <c r="J37" s="449">
        <v>0.2</v>
      </c>
      <c r="K37" s="420">
        <v>0.2</v>
      </c>
    </row>
    <row r="38" spans="1:15" x14ac:dyDescent="0.5">
      <c r="A38" s="11"/>
      <c r="B38" s="477" t="s">
        <v>211</v>
      </c>
      <c r="C38" s="426">
        <v>17</v>
      </c>
      <c r="D38" s="426">
        <v>17</v>
      </c>
      <c r="E38" s="426">
        <v>17</v>
      </c>
      <c r="F38" s="432">
        <v>18</v>
      </c>
      <c r="G38" s="432">
        <v>18</v>
      </c>
      <c r="H38" s="432">
        <v>18</v>
      </c>
      <c r="I38" s="432">
        <v>18</v>
      </c>
      <c r="J38" s="449">
        <v>19</v>
      </c>
      <c r="K38" s="420">
        <v>19</v>
      </c>
    </row>
    <row r="39" spans="1:15" x14ac:dyDescent="0.5">
      <c r="A39" s="11"/>
      <c r="B39" s="477" t="s">
        <v>212</v>
      </c>
      <c r="C39" s="426">
        <v>0.7</v>
      </c>
      <c r="D39" s="426">
        <v>0.7</v>
      </c>
      <c r="E39" s="426">
        <v>0.7</v>
      </c>
      <c r="F39" s="452">
        <v>0.6</v>
      </c>
      <c r="G39" s="452">
        <v>0.6</v>
      </c>
      <c r="H39" s="452">
        <v>0.6</v>
      </c>
      <c r="I39" s="452">
        <v>0.6</v>
      </c>
      <c r="J39" s="449">
        <v>0.5</v>
      </c>
      <c r="K39" s="420">
        <v>0.5</v>
      </c>
    </row>
    <row r="40" spans="1:15" x14ac:dyDescent="0.5">
      <c r="A40" s="11"/>
      <c r="B40" s="477" t="s">
        <v>213</v>
      </c>
      <c r="C40" s="426">
        <v>13</v>
      </c>
      <c r="D40" s="426">
        <v>13</v>
      </c>
      <c r="E40" s="426">
        <v>13</v>
      </c>
      <c r="F40" s="432">
        <v>14</v>
      </c>
      <c r="G40" s="432">
        <v>14</v>
      </c>
      <c r="H40" s="432">
        <v>14</v>
      </c>
      <c r="I40" s="432">
        <v>14</v>
      </c>
      <c r="J40" s="449">
        <v>16</v>
      </c>
      <c r="K40" s="420">
        <v>16</v>
      </c>
    </row>
    <row r="41" spans="1:15" x14ac:dyDescent="0.5">
      <c r="A41" s="11"/>
      <c r="B41" s="477" t="s">
        <v>214</v>
      </c>
      <c r="C41" s="426">
        <v>1.2</v>
      </c>
      <c r="D41" s="426">
        <v>1.2</v>
      </c>
      <c r="E41" s="426">
        <v>1.2</v>
      </c>
      <c r="F41" s="428">
        <v>1.1000000000000001</v>
      </c>
      <c r="G41" s="428">
        <v>1.1000000000000001</v>
      </c>
      <c r="H41" s="428">
        <v>1.1000000000000001</v>
      </c>
      <c r="I41" s="428">
        <v>1.1000000000000001</v>
      </c>
      <c r="J41" s="449">
        <v>0.9</v>
      </c>
      <c r="K41" s="420">
        <v>0.9</v>
      </c>
    </row>
    <row r="42" spans="1:15" x14ac:dyDescent="0.5">
      <c r="A42" s="11"/>
      <c r="B42" s="477" t="s">
        <v>215</v>
      </c>
      <c r="C42" s="434">
        <v>12</v>
      </c>
      <c r="D42" s="434">
        <v>12</v>
      </c>
      <c r="E42" s="434">
        <v>12</v>
      </c>
      <c r="F42" s="428">
        <v>13</v>
      </c>
      <c r="G42" s="428">
        <v>13</v>
      </c>
      <c r="H42" s="428">
        <v>13</v>
      </c>
      <c r="I42" s="428">
        <v>13</v>
      </c>
      <c r="J42" s="449">
        <v>15</v>
      </c>
      <c r="K42" s="420">
        <v>15</v>
      </c>
    </row>
    <row r="43" spans="1:15" x14ac:dyDescent="0.5">
      <c r="A43" s="11"/>
      <c r="B43" s="475" t="s">
        <v>216</v>
      </c>
      <c r="C43" s="426">
        <v>2.5</v>
      </c>
      <c r="D43" s="426">
        <v>2.5</v>
      </c>
      <c r="E43" s="426">
        <v>2.5</v>
      </c>
      <c r="F43" s="428">
        <v>2</v>
      </c>
      <c r="G43" s="453">
        <v>2</v>
      </c>
      <c r="H43" s="453">
        <v>2</v>
      </c>
      <c r="I43" s="453">
        <v>2</v>
      </c>
      <c r="J43" s="449">
        <v>1.5</v>
      </c>
      <c r="K43" s="420">
        <v>1.5</v>
      </c>
    </row>
    <row r="44" spans="1:15" x14ac:dyDescent="0.5">
      <c r="B44" s="475"/>
      <c r="C44" s="426"/>
      <c r="D44" s="426"/>
      <c r="E44" s="426"/>
      <c r="F44" s="428"/>
      <c r="G44" s="453"/>
      <c r="H44" s="453"/>
      <c r="I44" s="453"/>
      <c r="J44" s="449"/>
      <c r="K44" s="420"/>
    </row>
    <row r="45" spans="1:15" x14ac:dyDescent="0.5">
      <c r="A45" s="11"/>
      <c r="B45" s="475" t="s">
        <v>217</v>
      </c>
      <c r="C45" s="426">
        <v>4</v>
      </c>
      <c r="D45" s="426">
        <v>4</v>
      </c>
      <c r="E45" s="426">
        <v>4</v>
      </c>
      <c r="F45" s="428">
        <v>3</v>
      </c>
      <c r="G45" s="453">
        <v>3</v>
      </c>
      <c r="H45" s="453">
        <v>3</v>
      </c>
      <c r="I45" s="453">
        <v>3</v>
      </c>
      <c r="J45" s="449">
        <v>2</v>
      </c>
      <c r="K45" s="420">
        <v>2</v>
      </c>
    </row>
    <row r="46" spans="1:15" x14ac:dyDescent="0.5">
      <c r="A46" s="11"/>
      <c r="B46" s="475" t="s">
        <v>218</v>
      </c>
      <c r="C46" s="426">
        <v>10</v>
      </c>
      <c r="D46" s="426">
        <v>10</v>
      </c>
      <c r="E46" s="426">
        <v>10</v>
      </c>
      <c r="F46" s="428">
        <v>11.5</v>
      </c>
      <c r="G46" s="453">
        <v>11.5</v>
      </c>
      <c r="H46" s="453">
        <v>11.5</v>
      </c>
      <c r="I46" s="453">
        <v>11.5</v>
      </c>
      <c r="J46" s="449">
        <v>13</v>
      </c>
      <c r="K46" s="420">
        <v>13</v>
      </c>
    </row>
    <row r="47" spans="1:15" x14ac:dyDescent="0.5">
      <c r="A47" s="11"/>
      <c r="B47" s="475" t="s">
        <v>219</v>
      </c>
      <c r="C47" s="426">
        <v>7</v>
      </c>
      <c r="D47" s="426">
        <v>7</v>
      </c>
      <c r="E47" s="426">
        <v>7</v>
      </c>
      <c r="F47" s="428">
        <v>5</v>
      </c>
      <c r="G47" s="453">
        <v>5</v>
      </c>
      <c r="H47" s="453">
        <v>5</v>
      </c>
      <c r="I47" s="453">
        <v>5</v>
      </c>
      <c r="J47" s="449">
        <v>4</v>
      </c>
      <c r="K47" s="420">
        <v>4</v>
      </c>
    </row>
    <row r="48" spans="1:15" x14ac:dyDescent="0.5">
      <c r="A48" s="11"/>
      <c r="B48" s="475" t="s">
        <v>220</v>
      </c>
      <c r="C48" s="426">
        <v>8</v>
      </c>
      <c r="D48" s="426">
        <v>8</v>
      </c>
      <c r="E48" s="426">
        <v>8</v>
      </c>
      <c r="F48" s="428">
        <v>10</v>
      </c>
      <c r="G48" s="453">
        <v>10</v>
      </c>
      <c r="H48" s="453">
        <v>10</v>
      </c>
      <c r="I48" s="453">
        <v>10</v>
      </c>
      <c r="J48" s="449">
        <v>12</v>
      </c>
      <c r="K48" s="420">
        <v>12</v>
      </c>
    </row>
    <row r="49" spans="1:11" x14ac:dyDescent="0.5">
      <c r="B49" s="467" t="s">
        <v>249</v>
      </c>
      <c r="C49" s="33"/>
      <c r="D49" s="33"/>
      <c r="E49" s="33"/>
      <c r="F49" s="34"/>
      <c r="G49" s="35"/>
      <c r="H49" s="35"/>
      <c r="I49" s="35"/>
      <c r="J49" s="28"/>
      <c r="K49" s="27"/>
    </row>
    <row r="50" spans="1:11" ht="15.35" x14ac:dyDescent="0.5">
      <c r="A50" s="11"/>
      <c r="B50" s="474" t="s">
        <v>250</v>
      </c>
      <c r="C50" s="423">
        <v>750</v>
      </c>
      <c r="D50" s="423">
        <v>750</v>
      </c>
      <c r="E50" s="423">
        <v>750</v>
      </c>
      <c r="F50" s="424">
        <v>1000</v>
      </c>
      <c r="G50" s="424">
        <v>1000</v>
      </c>
      <c r="H50" s="424">
        <v>1000</v>
      </c>
      <c r="I50" s="424">
        <v>1000</v>
      </c>
      <c r="J50" s="425">
        <v>1200</v>
      </c>
      <c r="K50" s="614">
        <v>1200</v>
      </c>
    </row>
    <row r="51" spans="1:11" x14ac:dyDescent="0.5">
      <c r="A51" s="11"/>
      <c r="B51" s="474" t="s">
        <v>221</v>
      </c>
      <c r="C51" s="427">
        <v>2.5</v>
      </c>
      <c r="D51" s="427">
        <v>2.5</v>
      </c>
      <c r="E51" s="427">
        <v>2.5</v>
      </c>
      <c r="F51" s="429">
        <v>2</v>
      </c>
      <c r="G51" s="429">
        <v>2</v>
      </c>
      <c r="H51" s="429">
        <v>2</v>
      </c>
      <c r="I51" s="429">
        <v>2</v>
      </c>
      <c r="J51" s="430">
        <v>1.5</v>
      </c>
      <c r="K51" s="615">
        <v>1.5</v>
      </c>
    </row>
    <row r="52" spans="1:11" ht="15.35" x14ac:dyDescent="0.5">
      <c r="A52" s="11"/>
      <c r="B52" s="474" t="s">
        <v>251</v>
      </c>
      <c r="C52" s="431">
        <v>700</v>
      </c>
      <c r="D52" s="431">
        <v>700</v>
      </c>
      <c r="E52" s="431">
        <v>700</v>
      </c>
      <c r="F52" s="432">
        <v>800</v>
      </c>
      <c r="G52" s="432">
        <v>800</v>
      </c>
      <c r="H52" s="432">
        <v>800</v>
      </c>
      <c r="I52" s="432">
        <v>800</v>
      </c>
      <c r="J52" s="433">
        <v>1000</v>
      </c>
      <c r="K52" s="616">
        <v>1000</v>
      </c>
    </row>
    <row r="53" spans="1:11" ht="15.35" x14ac:dyDescent="0.5">
      <c r="A53" s="11"/>
      <c r="B53" s="474" t="s">
        <v>252</v>
      </c>
      <c r="C53" s="434">
        <v>2</v>
      </c>
      <c r="D53" s="434">
        <v>2</v>
      </c>
      <c r="E53" s="434">
        <v>2</v>
      </c>
      <c r="F53" s="432">
        <v>2.5</v>
      </c>
      <c r="G53" s="432">
        <v>2.5</v>
      </c>
      <c r="H53" s="432">
        <v>2.5</v>
      </c>
      <c r="I53" s="432">
        <v>2.5</v>
      </c>
      <c r="J53" s="435">
        <v>2.5</v>
      </c>
      <c r="K53" s="617">
        <v>2.5</v>
      </c>
    </row>
    <row r="54" spans="1:11" ht="15.35" x14ac:dyDescent="0.5">
      <c r="A54" s="11"/>
      <c r="B54" s="474" t="s">
        <v>253</v>
      </c>
      <c r="C54" s="423">
        <v>500</v>
      </c>
      <c r="D54" s="423">
        <v>500</v>
      </c>
      <c r="E54" s="423">
        <v>500</v>
      </c>
      <c r="F54" s="423">
        <v>500</v>
      </c>
      <c r="G54" s="423">
        <v>500</v>
      </c>
      <c r="H54" s="423">
        <v>500</v>
      </c>
      <c r="I54" s="423">
        <v>500</v>
      </c>
      <c r="J54" s="436">
        <v>500</v>
      </c>
      <c r="K54" s="618">
        <v>500</v>
      </c>
    </row>
    <row r="55" spans="1:11" x14ac:dyDescent="0.5">
      <c r="A55" s="11"/>
      <c r="B55" s="474" t="s">
        <v>222</v>
      </c>
      <c r="C55" s="431">
        <v>60</v>
      </c>
      <c r="D55" s="431">
        <v>60</v>
      </c>
      <c r="E55" s="431">
        <v>60</v>
      </c>
      <c r="F55" s="431">
        <v>60</v>
      </c>
      <c r="G55" s="431">
        <v>60</v>
      </c>
      <c r="H55" s="431">
        <v>60</v>
      </c>
      <c r="I55" s="431">
        <v>60</v>
      </c>
      <c r="J55" s="437">
        <v>60</v>
      </c>
      <c r="K55" s="619">
        <v>60</v>
      </c>
    </row>
    <row r="56" spans="1:11" ht="15.35" x14ac:dyDescent="0.5">
      <c r="A56" s="11"/>
      <c r="B56" s="474" t="s">
        <v>254</v>
      </c>
      <c r="C56" s="423">
        <v>12</v>
      </c>
      <c r="D56" s="423">
        <v>12</v>
      </c>
      <c r="E56" s="423">
        <v>12</v>
      </c>
      <c r="F56" s="424">
        <v>13</v>
      </c>
      <c r="G56" s="438">
        <v>13</v>
      </c>
      <c r="H56" s="438">
        <v>13</v>
      </c>
      <c r="I56" s="438">
        <v>13</v>
      </c>
      <c r="J56" s="439">
        <v>15</v>
      </c>
      <c r="K56" s="620">
        <v>15</v>
      </c>
    </row>
    <row r="57" spans="1:11" ht="15.35" x14ac:dyDescent="0.5">
      <c r="A57" s="11"/>
      <c r="B57" s="474" t="s">
        <v>255</v>
      </c>
      <c r="C57" s="431">
        <v>400</v>
      </c>
      <c r="D57" s="431">
        <v>400</v>
      </c>
      <c r="E57" s="431">
        <v>400</v>
      </c>
      <c r="F57" s="431">
        <v>400</v>
      </c>
      <c r="G57" s="431">
        <v>400</v>
      </c>
      <c r="H57" s="431">
        <v>400</v>
      </c>
      <c r="I57" s="431">
        <v>400</v>
      </c>
      <c r="J57" s="437">
        <v>400</v>
      </c>
      <c r="K57" s="619">
        <v>400</v>
      </c>
    </row>
    <row r="58" spans="1:11" x14ac:dyDescent="0.5">
      <c r="A58" s="11"/>
      <c r="B58" s="474" t="s">
        <v>223</v>
      </c>
      <c r="C58" s="431">
        <v>40</v>
      </c>
      <c r="D58" s="431">
        <v>40</v>
      </c>
      <c r="E58" s="431">
        <v>40</v>
      </c>
      <c r="F58" s="440">
        <v>50</v>
      </c>
      <c r="G58" s="441">
        <v>50</v>
      </c>
      <c r="H58" s="441">
        <v>50</v>
      </c>
      <c r="I58" s="441">
        <v>50</v>
      </c>
      <c r="J58" s="442">
        <v>60</v>
      </c>
      <c r="K58" s="448">
        <v>60</v>
      </c>
    </row>
    <row r="59" spans="1:11" ht="15.35" x14ac:dyDescent="0.5">
      <c r="A59" s="11"/>
      <c r="B59" s="474" t="s">
        <v>256</v>
      </c>
      <c r="C59" s="443">
        <v>11</v>
      </c>
      <c r="D59" s="443">
        <v>11</v>
      </c>
      <c r="E59" s="443">
        <v>11</v>
      </c>
      <c r="F59" s="444">
        <v>12</v>
      </c>
      <c r="G59" s="445">
        <v>12</v>
      </c>
      <c r="H59" s="445">
        <v>12</v>
      </c>
      <c r="I59" s="445">
        <v>12</v>
      </c>
      <c r="J59" s="442">
        <v>14</v>
      </c>
      <c r="K59" s="448">
        <v>14</v>
      </c>
    </row>
    <row r="60" spans="1:11" ht="15.35" x14ac:dyDescent="0.5">
      <c r="A60" s="11"/>
      <c r="B60" s="475" t="s">
        <v>257</v>
      </c>
      <c r="C60" s="446">
        <v>325</v>
      </c>
      <c r="D60" s="446">
        <v>325</v>
      </c>
      <c r="E60" s="446">
        <v>325</v>
      </c>
      <c r="F60" s="447">
        <v>350</v>
      </c>
      <c r="G60" s="445">
        <v>350</v>
      </c>
      <c r="H60" s="445">
        <v>350</v>
      </c>
      <c r="I60" s="445">
        <v>350</v>
      </c>
      <c r="J60" s="447">
        <v>350</v>
      </c>
      <c r="K60" s="445">
        <v>350</v>
      </c>
    </row>
    <row r="61" spans="1:11" x14ac:dyDescent="0.5">
      <c r="A61" s="11"/>
      <c r="B61" s="475" t="s">
        <v>224</v>
      </c>
      <c r="C61" s="446">
        <v>30</v>
      </c>
      <c r="D61" s="446">
        <v>30</v>
      </c>
      <c r="E61" s="446">
        <v>30</v>
      </c>
      <c r="F61" s="447">
        <v>40</v>
      </c>
      <c r="G61" s="445">
        <v>40</v>
      </c>
      <c r="H61" s="445">
        <v>40</v>
      </c>
      <c r="I61" s="445">
        <v>40</v>
      </c>
      <c r="J61" s="442">
        <v>50</v>
      </c>
      <c r="K61" s="448">
        <v>50</v>
      </c>
    </row>
    <row r="62" spans="1:11" ht="15.35" x14ac:dyDescent="0.5">
      <c r="A62" s="11"/>
      <c r="B62" s="475" t="s">
        <v>258</v>
      </c>
      <c r="C62" s="446">
        <v>9</v>
      </c>
      <c r="D62" s="446">
        <v>9</v>
      </c>
      <c r="E62" s="446">
        <v>9</v>
      </c>
      <c r="F62" s="447">
        <v>10.5</v>
      </c>
      <c r="G62" s="445">
        <v>10.5</v>
      </c>
      <c r="H62" s="445">
        <v>10.5</v>
      </c>
      <c r="I62" s="445">
        <v>10.5</v>
      </c>
      <c r="J62" s="442">
        <v>12</v>
      </c>
      <c r="K62" s="448">
        <v>12</v>
      </c>
    </row>
    <row r="63" spans="1:11" ht="15.35" x14ac:dyDescent="0.5">
      <c r="A63" s="11"/>
      <c r="B63" s="475" t="s">
        <v>259</v>
      </c>
      <c r="C63" s="446">
        <v>250</v>
      </c>
      <c r="D63" s="446">
        <v>250</v>
      </c>
      <c r="E63" s="446">
        <v>250</v>
      </c>
      <c r="F63" s="447">
        <v>350</v>
      </c>
      <c r="G63" s="445">
        <v>350</v>
      </c>
      <c r="H63" s="445">
        <v>350</v>
      </c>
      <c r="I63" s="445">
        <v>350</v>
      </c>
      <c r="J63" s="447">
        <v>350</v>
      </c>
      <c r="K63" s="445">
        <v>350</v>
      </c>
    </row>
    <row r="64" spans="1:11" x14ac:dyDescent="0.5">
      <c r="A64" s="11"/>
      <c r="B64" s="475" t="s">
        <v>225</v>
      </c>
      <c r="C64" s="446">
        <v>20</v>
      </c>
      <c r="D64" s="446">
        <v>20</v>
      </c>
      <c r="E64" s="446">
        <v>20</v>
      </c>
      <c r="F64" s="447">
        <v>30</v>
      </c>
      <c r="G64" s="445">
        <v>30</v>
      </c>
      <c r="H64" s="445">
        <v>30</v>
      </c>
      <c r="I64" s="445">
        <v>30</v>
      </c>
      <c r="J64" s="442">
        <v>40</v>
      </c>
      <c r="K64" s="448">
        <v>40</v>
      </c>
    </row>
    <row r="65" spans="1:15" ht="15.35" x14ac:dyDescent="0.5">
      <c r="A65" s="11"/>
      <c r="B65" s="476" t="s">
        <v>260</v>
      </c>
      <c r="C65" s="446">
        <v>7</v>
      </c>
      <c r="D65" s="446">
        <v>7</v>
      </c>
      <c r="E65" s="446">
        <v>7</v>
      </c>
      <c r="F65" s="445">
        <v>9</v>
      </c>
      <c r="G65" s="445">
        <v>9</v>
      </c>
      <c r="H65" s="445">
        <v>9</v>
      </c>
      <c r="I65" s="445">
        <v>9</v>
      </c>
      <c r="J65" s="448">
        <v>11</v>
      </c>
      <c r="K65" s="448">
        <v>11</v>
      </c>
    </row>
    <row r="66" spans="1:15" x14ac:dyDescent="0.5">
      <c r="B66" s="36" t="s">
        <v>574</v>
      </c>
      <c r="C66" s="31"/>
      <c r="D66" s="31"/>
      <c r="E66" s="31"/>
      <c r="F66" s="31"/>
      <c r="G66" s="31"/>
      <c r="H66" s="31"/>
      <c r="I66" s="31"/>
      <c r="J66" s="31"/>
      <c r="K66" s="31"/>
    </row>
    <row r="67" spans="1:15" x14ac:dyDescent="0.5">
      <c r="B67" s="37"/>
      <c r="C67" s="39"/>
      <c r="D67" s="39"/>
      <c r="E67" s="39"/>
      <c r="F67" s="39"/>
      <c r="G67" s="39"/>
      <c r="H67" s="39"/>
      <c r="I67" s="31"/>
      <c r="J67" s="31"/>
      <c r="K67" s="31"/>
    </row>
    <row r="68" spans="1:15" x14ac:dyDescent="0.5">
      <c r="B68" s="484" t="s">
        <v>585</v>
      </c>
      <c r="C68" s="40"/>
      <c r="D68" s="41"/>
      <c r="E68" s="416"/>
      <c r="F68" s="40"/>
      <c r="G68" s="41"/>
      <c r="H68" s="40"/>
      <c r="I68" s="417"/>
      <c r="J68" s="418"/>
      <c r="K68" s="32"/>
    </row>
    <row r="69" spans="1:15" x14ac:dyDescent="0.5">
      <c r="A69" s="11"/>
      <c r="B69" s="472" t="s">
        <v>226</v>
      </c>
      <c r="C69" s="420">
        <v>100</v>
      </c>
      <c r="D69" s="420">
        <v>100</v>
      </c>
      <c r="E69" s="420">
        <v>100</v>
      </c>
      <c r="F69" s="420">
        <v>100</v>
      </c>
      <c r="G69" s="420">
        <v>80</v>
      </c>
      <c r="H69" s="420">
        <v>80</v>
      </c>
      <c r="I69" s="420">
        <v>80</v>
      </c>
      <c r="J69" s="420">
        <v>80</v>
      </c>
      <c r="K69" s="420">
        <v>80</v>
      </c>
      <c r="M69" s="19"/>
      <c r="N69" s="19"/>
      <c r="O69" s="19"/>
    </row>
    <row r="70" spans="1:15" x14ac:dyDescent="0.5">
      <c r="B70" s="473" t="s">
        <v>187</v>
      </c>
      <c r="C70" s="42"/>
      <c r="D70" s="42"/>
      <c r="E70" s="42"/>
      <c r="F70" s="42"/>
      <c r="G70" s="42"/>
      <c r="H70" s="42"/>
      <c r="I70" s="43"/>
      <c r="J70" s="43"/>
      <c r="K70" s="44"/>
    </row>
    <row r="71" spans="1:15" ht="15.35" x14ac:dyDescent="0.5">
      <c r="A71" s="11"/>
      <c r="B71" s="470" t="s">
        <v>261</v>
      </c>
      <c r="C71" s="422">
        <v>100</v>
      </c>
      <c r="D71" s="422">
        <v>100</v>
      </c>
      <c r="E71" s="422">
        <v>100</v>
      </c>
      <c r="F71" s="422">
        <v>100</v>
      </c>
      <c r="G71" s="422">
        <v>200</v>
      </c>
      <c r="H71" s="422">
        <v>200</v>
      </c>
      <c r="I71" s="422">
        <v>200</v>
      </c>
      <c r="J71" s="422">
        <v>200</v>
      </c>
      <c r="K71" s="422">
        <v>200</v>
      </c>
    </row>
    <row r="72" spans="1:15" x14ac:dyDescent="0.5">
      <c r="A72" s="11"/>
      <c r="B72" s="471" t="s">
        <v>209</v>
      </c>
      <c r="C72" s="419">
        <v>3</v>
      </c>
      <c r="D72" s="419">
        <v>3</v>
      </c>
      <c r="E72" s="419">
        <v>3</v>
      </c>
      <c r="F72" s="419">
        <v>3</v>
      </c>
      <c r="G72" s="419">
        <v>3</v>
      </c>
      <c r="H72" s="419">
        <v>3</v>
      </c>
      <c r="I72" s="419">
        <v>3</v>
      </c>
      <c r="J72" s="419">
        <v>3</v>
      </c>
      <c r="K72" s="419">
        <v>3</v>
      </c>
    </row>
    <row r="73" spans="1:15" ht="15.35" x14ac:dyDescent="0.5">
      <c r="A73" s="11"/>
      <c r="B73" s="471" t="s">
        <v>252</v>
      </c>
      <c r="C73" s="419">
        <v>0.65</v>
      </c>
      <c r="D73" s="419">
        <v>0.65</v>
      </c>
      <c r="E73" s="419">
        <v>0.65</v>
      </c>
      <c r="F73" s="419">
        <v>0.65</v>
      </c>
      <c r="G73" s="419">
        <v>0.65</v>
      </c>
      <c r="H73" s="419">
        <v>0.65</v>
      </c>
      <c r="I73" s="419">
        <v>0.65</v>
      </c>
      <c r="J73" s="419">
        <v>0.65</v>
      </c>
      <c r="K73" s="419">
        <v>0.65</v>
      </c>
    </row>
    <row r="74" spans="1:15" ht="15.35" x14ac:dyDescent="0.5">
      <c r="A74" s="11"/>
      <c r="B74" s="471" t="s">
        <v>262</v>
      </c>
      <c r="C74" s="420">
        <v>0.6</v>
      </c>
      <c r="D74" s="420">
        <v>0.6</v>
      </c>
      <c r="E74" s="420">
        <v>0.6</v>
      </c>
      <c r="F74" s="420">
        <v>0.6</v>
      </c>
      <c r="G74" s="420">
        <v>0.6</v>
      </c>
      <c r="H74" s="420">
        <v>0.6</v>
      </c>
      <c r="I74" s="420">
        <v>0.6</v>
      </c>
      <c r="J74" s="420">
        <v>0.6</v>
      </c>
      <c r="K74" s="420">
        <v>0.6</v>
      </c>
    </row>
    <row r="75" spans="1:15" x14ac:dyDescent="0.5">
      <c r="A75" s="11"/>
      <c r="B75" s="471" t="s">
        <v>227</v>
      </c>
      <c r="C75" s="420">
        <v>17</v>
      </c>
      <c r="D75" s="420">
        <v>17</v>
      </c>
      <c r="E75" s="420">
        <v>17</v>
      </c>
      <c r="F75" s="420">
        <v>17</v>
      </c>
      <c r="G75" s="420">
        <v>17</v>
      </c>
      <c r="H75" s="420">
        <v>17</v>
      </c>
      <c r="I75" s="420">
        <v>17</v>
      </c>
      <c r="J75" s="420">
        <v>17</v>
      </c>
      <c r="K75" s="420">
        <v>17</v>
      </c>
    </row>
    <row r="76" spans="1:15" ht="15.35" x14ac:dyDescent="0.5">
      <c r="A76" s="11"/>
      <c r="B76" s="471" t="s">
        <v>263</v>
      </c>
      <c r="C76" s="420">
        <v>0.8</v>
      </c>
      <c r="D76" s="420">
        <v>0.8</v>
      </c>
      <c r="E76" s="420">
        <v>0.8</v>
      </c>
      <c r="F76" s="420">
        <v>0.8</v>
      </c>
      <c r="G76" s="420">
        <v>0.8</v>
      </c>
      <c r="H76" s="420">
        <v>0.8</v>
      </c>
      <c r="I76" s="420">
        <v>0.8</v>
      </c>
      <c r="J76" s="420">
        <v>0.8</v>
      </c>
      <c r="K76" s="420">
        <v>0.8</v>
      </c>
    </row>
    <row r="77" spans="1:15" x14ac:dyDescent="0.5">
      <c r="A77" s="11"/>
      <c r="B77" s="471" t="s">
        <v>228</v>
      </c>
      <c r="C77" s="420">
        <v>15</v>
      </c>
      <c r="D77" s="420">
        <v>15</v>
      </c>
      <c r="E77" s="420">
        <v>15</v>
      </c>
      <c r="F77" s="420">
        <v>15</v>
      </c>
      <c r="G77" s="420">
        <v>15</v>
      </c>
      <c r="H77" s="420">
        <v>15</v>
      </c>
      <c r="I77" s="420">
        <v>15</v>
      </c>
      <c r="J77" s="420">
        <v>15</v>
      </c>
      <c r="K77" s="420">
        <v>15</v>
      </c>
    </row>
    <row r="78" spans="1:15" ht="15.35" x14ac:dyDescent="0.5">
      <c r="A78" s="11"/>
      <c r="B78" s="471" t="s">
        <v>264</v>
      </c>
      <c r="C78" s="420">
        <v>1.5</v>
      </c>
      <c r="D78" s="420">
        <v>1.5</v>
      </c>
      <c r="E78" s="420">
        <v>1.5</v>
      </c>
      <c r="F78" s="420">
        <v>1.5</v>
      </c>
      <c r="G78" s="420">
        <v>1.5</v>
      </c>
      <c r="H78" s="420">
        <v>1.5</v>
      </c>
      <c r="I78" s="420">
        <v>1.5</v>
      </c>
      <c r="J78" s="420">
        <v>1.5</v>
      </c>
      <c r="K78" s="420">
        <v>1.5</v>
      </c>
    </row>
    <row r="79" spans="1:15" x14ac:dyDescent="0.5">
      <c r="A79" s="11"/>
      <c r="B79" s="471" t="s">
        <v>229</v>
      </c>
      <c r="C79" s="420">
        <v>11</v>
      </c>
      <c r="D79" s="420">
        <v>11</v>
      </c>
      <c r="E79" s="420">
        <v>11</v>
      </c>
      <c r="F79" s="420">
        <v>11</v>
      </c>
      <c r="G79" s="420">
        <v>11</v>
      </c>
      <c r="H79" s="420">
        <v>11</v>
      </c>
      <c r="I79" s="420">
        <v>11</v>
      </c>
      <c r="J79" s="420">
        <v>11</v>
      </c>
      <c r="K79" s="420">
        <v>11</v>
      </c>
    </row>
    <row r="80" spans="1:15" ht="15.35" x14ac:dyDescent="0.5">
      <c r="A80" s="11"/>
      <c r="B80" s="471" t="s">
        <v>265</v>
      </c>
      <c r="C80" s="420">
        <v>2.2000000000000002</v>
      </c>
      <c r="D80" s="420">
        <v>2.2000000000000002</v>
      </c>
      <c r="E80" s="420">
        <v>2.2000000000000002</v>
      </c>
      <c r="F80" s="420">
        <v>2.2000000000000002</v>
      </c>
      <c r="G80" s="420">
        <v>2.2000000000000002</v>
      </c>
      <c r="H80" s="420">
        <v>2.2000000000000002</v>
      </c>
      <c r="I80" s="420">
        <v>2.2000000000000002</v>
      </c>
      <c r="J80" s="420">
        <v>2.2000000000000002</v>
      </c>
      <c r="K80" s="420">
        <v>2.2000000000000002</v>
      </c>
    </row>
    <row r="81" spans="1:11" x14ac:dyDescent="0.5">
      <c r="A81" s="11"/>
      <c r="B81" s="623" t="s">
        <v>230</v>
      </c>
      <c r="C81" s="420">
        <v>10</v>
      </c>
      <c r="D81" s="420">
        <v>10</v>
      </c>
      <c r="E81" s="420">
        <v>10</v>
      </c>
      <c r="F81" s="420">
        <v>10</v>
      </c>
      <c r="G81" s="420">
        <v>10</v>
      </c>
      <c r="H81" s="420">
        <v>10</v>
      </c>
      <c r="I81" s="420">
        <v>10</v>
      </c>
      <c r="J81" s="420">
        <v>10</v>
      </c>
      <c r="K81" s="420">
        <v>10</v>
      </c>
    </row>
    <row r="82" spans="1:11" x14ac:dyDescent="0.5">
      <c r="B82" s="45" t="s">
        <v>195</v>
      </c>
      <c r="C82" s="47"/>
      <c r="D82" s="47"/>
      <c r="E82" s="47"/>
      <c r="F82" s="47"/>
      <c r="G82" s="46"/>
      <c r="H82" s="46"/>
      <c r="I82" s="46"/>
      <c r="J82" s="46"/>
      <c r="K82" s="46"/>
    </row>
    <row r="83" spans="1:11" ht="15.35" x14ac:dyDescent="0.5">
      <c r="B83" s="470" t="s">
        <v>250</v>
      </c>
      <c r="C83" s="419">
        <v>300</v>
      </c>
      <c r="D83" s="419">
        <v>300</v>
      </c>
      <c r="E83" s="420">
        <v>350</v>
      </c>
      <c r="F83" s="420">
        <v>350</v>
      </c>
      <c r="G83" s="420">
        <v>350</v>
      </c>
      <c r="H83" s="624">
        <v>450</v>
      </c>
      <c r="I83" s="624">
        <v>450</v>
      </c>
      <c r="J83" s="624">
        <v>450</v>
      </c>
      <c r="K83" s="624">
        <v>500</v>
      </c>
    </row>
    <row r="84" spans="1:11" ht="15.35" x14ac:dyDescent="0.5">
      <c r="B84" s="470" t="s">
        <v>250</v>
      </c>
      <c r="C84" s="419">
        <v>150</v>
      </c>
      <c r="D84" s="419">
        <v>150</v>
      </c>
      <c r="E84" s="419">
        <v>150</v>
      </c>
      <c r="F84" s="419">
        <v>150</v>
      </c>
      <c r="G84" s="419">
        <v>300</v>
      </c>
      <c r="H84" s="419">
        <v>300</v>
      </c>
      <c r="I84" s="419">
        <v>300</v>
      </c>
      <c r="J84" s="419">
        <v>300</v>
      </c>
      <c r="K84" s="419">
        <v>300</v>
      </c>
    </row>
    <row r="85" spans="1:11" x14ac:dyDescent="0.5">
      <c r="B85" s="471" t="s">
        <v>266</v>
      </c>
      <c r="C85" s="419">
        <v>40</v>
      </c>
      <c r="D85" s="419">
        <v>40</v>
      </c>
      <c r="E85" s="420">
        <v>30</v>
      </c>
      <c r="F85" s="420">
        <v>30</v>
      </c>
      <c r="G85" s="420">
        <v>30</v>
      </c>
      <c r="H85" s="624">
        <v>20</v>
      </c>
      <c r="I85" s="624">
        <v>20</v>
      </c>
      <c r="J85" s="624">
        <v>20</v>
      </c>
      <c r="K85" s="624">
        <v>10</v>
      </c>
    </row>
    <row r="86" spans="1:11" x14ac:dyDescent="0.5">
      <c r="B86" s="471" t="s">
        <v>266</v>
      </c>
      <c r="C86" s="419">
        <v>40</v>
      </c>
      <c r="D86" s="419">
        <v>40</v>
      </c>
      <c r="E86" s="419">
        <v>40</v>
      </c>
      <c r="F86" s="419">
        <v>40</v>
      </c>
      <c r="G86" s="419">
        <v>40</v>
      </c>
      <c r="H86" s="419">
        <v>40</v>
      </c>
      <c r="I86" s="419">
        <v>40</v>
      </c>
      <c r="J86" s="419">
        <v>40</v>
      </c>
      <c r="K86" s="419">
        <v>40</v>
      </c>
    </row>
    <row r="87" spans="1:11" ht="15.35" x14ac:dyDescent="0.5">
      <c r="B87" s="471" t="s">
        <v>267</v>
      </c>
      <c r="C87" s="419">
        <v>1400</v>
      </c>
      <c r="D87" s="419">
        <v>1400</v>
      </c>
      <c r="E87" s="420">
        <v>1450</v>
      </c>
      <c r="F87" s="420">
        <v>1450</v>
      </c>
      <c r="G87" s="420">
        <v>1450</v>
      </c>
      <c r="H87" s="624">
        <v>1500</v>
      </c>
      <c r="I87" s="624">
        <v>1500</v>
      </c>
      <c r="J87" s="624">
        <v>1500</v>
      </c>
      <c r="K87" s="624">
        <v>2000</v>
      </c>
    </row>
    <row r="88" spans="1:11" ht="15.35" x14ac:dyDescent="0.5">
      <c r="B88" s="471" t="s">
        <v>267</v>
      </c>
      <c r="C88" s="419">
        <v>1400</v>
      </c>
      <c r="D88" s="419">
        <v>1400</v>
      </c>
      <c r="E88" s="419">
        <v>1400</v>
      </c>
      <c r="F88" s="419">
        <v>1400</v>
      </c>
      <c r="G88" s="419">
        <v>1400</v>
      </c>
      <c r="H88" s="419">
        <v>1400</v>
      </c>
      <c r="I88" s="419">
        <v>1400</v>
      </c>
      <c r="J88" s="419">
        <v>1400</v>
      </c>
      <c r="K88" s="419">
        <v>1400</v>
      </c>
    </row>
    <row r="89" spans="1:11" ht="15.35" x14ac:dyDescent="0.5">
      <c r="B89" s="472" t="s">
        <v>252</v>
      </c>
      <c r="C89" s="419">
        <v>0.6</v>
      </c>
      <c r="D89" s="419">
        <v>0.6</v>
      </c>
      <c r="E89" s="420">
        <v>0.65</v>
      </c>
      <c r="F89" s="420">
        <v>0.65</v>
      </c>
      <c r="G89" s="420">
        <v>0.65</v>
      </c>
      <c r="H89" s="624">
        <v>0.75</v>
      </c>
      <c r="I89" s="624">
        <v>0.75</v>
      </c>
      <c r="J89" s="624">
        <v>0.75</v>
      </c>
      <c r="K89" s="624">
        <v>1</v>
      </c>
    </row>
    <row r="90" spans="1:11" ht="15.35" x14ac:dyDescent="0.5">
      <c r="B90" s="472" t="s">
        <v>252</v>
      </c>
      <c r="C90" s="419">
        <v>0.6</v>
      </c>
      <c r="D90" s="419">
        <v>0.6</v>
      </c>
      <c r="E90" s="419">
        <v>0.6</v>
      </c>
      <c r="F90" s="419">
        <v>0.6</v>
      </c>
      <c r="G90" s="419">
        <v>0.6</v>
      </c>
      <c r="H90" s="419">
        <v>0.6</v>
      </c>
      <c r="I90" s="419">
        <v>0.6</v>
      </c>
      <c r="J90" s="419">
        <v>0.6</v>
      </c>
      <c r="K90" s="419">
        <v>0.6</v>
      </c>
    </row>
    <row r="91" spans="1:11" x14ac:dyDescent="0.5">
      <c r="B91" s="471" t="s">
        <v>209</v>
      </c>
      <c r="C91" s="421"/>
      <c r="D91" s="421"/>
      <c r="E91" s="421"/>
      <c r="F91" s="421"/>
      <c r="G91" s="421"/>
      <c r="H91" s="421"/>
      <c r="I91" s="421"/>
      <c r="J91" s="421"/>
      <c r="K91" s="421"/>
    </row>
    <row r="92" spans="1:11" ht="15.35" x14ac:dyDescent="0.5">
      <c r="B92" s="471" t="s">
        <v>268</v>
      </c>
      <c r="C92" s="421"/>
      <c r="D92" s="421"/>
      <c r="E92" s="421"/>
      <c r="F92" s="421"/>
      <c r="G92" s="421"/>
      <c r="H92" s="421"/>
      <c r="I92" s="421"/>
      <c r="J92" s="421"/>
      <c r="K92" s="421"/>
    </row>
    <row r="93" spans="1:11" x14ac:dyDescent="0.5">
      <c r="B93" s="471" t="s">
        <v>222</v>
      </c>
      <c r="C93" s="421"/>
      <c r="D93" s="421"/>
      <c r="E93" s="421"/>
      <c r="F93" s="421"/>
      <c r="G93" s="421"/>
      <c r="H93" s="421"/>
      <c r="I93" s="421"/>
      <c r="J93" s="421"/>
      <c r="K93" s="421"/>
    </row>
    <row r="94" spans="1:11" ht="15.35" x14ac:dyDescent="0.5">
      <c r="B94" s="472" t="s">
        <v>269</v>
      </c>
      <c r="C94" s="421"/>
      <c r="D94" s="421"/>
      <c r="E94" s="421"/>
      <c r="F94" s="421"/>
      <c r="G94" s="421"/>
      <c r="H94" s="421"/>
      <c r="I94" s="421"/>
      <c r="J94" s="421"/>
      <c r="K94" s="421"/>
    </row>
    <row r="95" spans="1:11" x14ac:dyDescent="0.5">
      <c r="B95" s="471" t="s">
        <v>209</v>
      </c>
      <c r="C95" s="420">
        <v>20</v>
      </c>
      <c r="D95" s="622">
        <v>20</v>
      </c>
      <c r="E95" s="420">
        <v>15</v>
      </c>
      <c r="F95" s="622">
        <v>15</v>
      </c>
      <c r="G95" s="622">
        <v>15</v>
      </c>
      <c r="H95" s="622">
        <v>10</v>
      </c>
      <c r="I95" s="624">
        <v>10</v>
      </c>
      <c r="J95" s="624">
        <v>10</v>
      </c>
      <c r="K95" s="624">
        <v>5</v>
      </c>
    </row>
    <row r="96" spans="1:11" x14ac:dyDescent="0.5">
      <c r="B96" s="471" t="s">
        <v>209</v>
      </c>
      <c r="C96" s="420">
        <v>20</v>
      </c>
      <c r="D96" s="420">
        <v>20</v>
      </c>
      <c r="E96" s="420">
        <v>20</v>
      </c>
      <c r="F96" s="420">
        <v>20</v>
      </c>
      <c r="G96" s="420">
        <v>20</v>
      </c>
      <c r="H96" s="420">
        <v>20</v>
      </c>
      <c r="I96" s="420">
        <v>20</v>
      </c>
      <c r="J96" s="420">
        <v>20</v>
      </c>
      <c r="K96" s="420">
        <v>20</v>
      </c>
    </row>
    <row r="97" spans="2:11" ht="15.35" x14ac:dyDescent="0.5">
      <c r="B97" s="471" t="s">
        <v>255</v>
      </c>
      <c r="C97" s="420">
        <v>3400</v>
      </c>
      <c r="D97" s="622">
        <v>3900</v>
      </c>
      <c r="E97" s="420">
        <v>2200</v>
      </c>
      <c r="F97" s="622">
        <v>2500</v>
      </c>
      <c r="G97" s="622">
        <v>3000</v>
      </c>
      <c r="H97" s="624">
        <v>1450</v>
      </c>
      <c r="I97" s="624">
        <v>1700</v>
      </c>
      <c r="J97" s="624">
        <v>2000</v>
      </c>
      <c r="K97" s="624">
        <v>975</v>
      </c>
    </row>
    <row r="98" spans="2:11" ht="15.35" x14ac:dyDescent="0.5">
      <c r="B98" s="471" t="s">
        <v>255</v>
      </c>
      <c r="C98" s="420">
        <v>3400</v>
      </c>
      <c r="D98" s="420">
        <v>3400</v>
      </c>
      <c r="E98" s="420">
        <v>3400</v>
      </c>
      <c r="F98" s="420">
        <v>3400</v>
      </c>
      <c r="G98" s="420">
        <v>2900</v>
      </c>
      <c r="H98" s="420">
        <v>2900</v>
      </c>
      <c r="I98" s="420">
        <v>2900</v>
      </c>
      <c r="J98" s="420">
        <v>2900</v>
      </c>
      <c r="K98" s="420">
        <v>2900</v>
      </c>
    </row>
    <row r="99" spans="2:11" x14ac:dyDescent="0.5">
      <c r="B99" s="471" t="s">
        <v>223</v>
      </c>
      <c r="C99" s="420">
        <v>33</v>
      </c>
      <c r="D99" s="621">
        <v>38</v>
      </c>
      <c r="E99" s="420">
        <v>30</v>
      </c>
      <c r="F99" s="621">
        <v>35</v>
      </c>
      <c r="G99" s="621">
        <v>40</v>
      </c>
      <c r="H99" s="624">
        <v>30</v>
      </c>
      <c r="I99" s="624">
        <v>36</v>
      </c>
      <c r="J99" s="624">
        <v>41</v>
      </c>
      <c r="K99" s="624">
        <v>41</v>
      </c>
    </row>
    <row r="100" spans="2:11" x14ac:dyDescent="0.5">
      <c r="B100" s="471" t="s">
        <v>223</v>
      </c>
      <c r="C100" s="420">
        <v>33</v>
      </c>
      <c r="D100" s="420">
        <v>33</v>
      </c>
      <c r="E100" s="420">
        <v>33</v>
      </c>
      <c r="F100" s="420">
        <v>33</v>
      </c>
      <c r="G100" s="420">
        <v>28</v>
      </c>
      <c r="H100" s="420">
        <v>28</v>
      </c>
      <c r="I100" s="420">
        <v>28</v>
      </c>
      <c r="J100" s="420">
        <v>28</v>
      </c>
      <c r="K100" s="420">
        <v>28</v>
      </c>
    </row>
    <row r="101" spans="2:11" ht="15.35" x14ac:dyDescent="0.5">
      <c r="B101" s="472" t="s">
        <v>270</v>
      </c>
      <c r="C101" s="420">
        <v>9</v>
      </c>
      <c r="D101" s="625">
        <v>9</v>
      </c>
      <c r="E101" s="420">
        <v>10.5</v>
      </c>
      <c r="F101" s="625">
        <v>10.5</v>
      </c>
      <c r="G101" s="625">
        <v>10.5</v>
      </c>
      <c r="H101" s="624">
        <v>12.5</v>
      </c>
      <c r="I101" s="624">
        <v>12.5</v>
      </c>
      <c r="J101" s="624">
        <v>12.5</v>
      </c>
      <c r="K101" s="624">
        <v>13.5</v>
      </c>
    </row>
    <row r="102" spans="2:11" ht="15.35" x14ac:dyDescent="0.5">
      <c r="B102" s="472" t="s">
        <v>270</v>
      </c>
      <c r="C102" s="420">
        <v>9</v>
      </c>
      <c r="D102" s="420">
        <v>9</v>
      </c>
      <c r="E102" s="420">
        <v>9</v>
      </c>
      <c r="F102" s="420">
        <v>9</v>
      </c>
      <c r="G102" s="420">
        <v>9</v>
      </c>
      <c r="H102" s="420">
        <v>9</v>
      </c>
      <c r="I102" s="420">
        <v>9</v>
      </c>
      <c r="J102" s="420">
        <v>9</v>
      </c>
      <c r="K102" s="420">
        <v>9</v>
      </c>
    </row>
    <row r="103" spans="2:11" x14ac:dyDescent="0.5">
      <c r="B103" s="471" t="s">
        <v>209</v>
      </c>
      <c r="C103" s="421"/>
      <c r="D103" s="421"/>
      <c r="E103" s="420">
        <v>15</v>
      </c>
      <c r="F103" s="622">
        <v>15</v>
      </c>
      <c r="G103" s="622">
        <v>15</v>
      </c>
      <c r="H103" s="622">
        <v>10</v>
      </c>
      <c r="I103" s="624">
        <v>10</v>
      </c>
      <c r="J103" s="624">
        <v>10</v>
      </c>
      <c r="K103" s="624">
        <v>5</v>
      </c>
    </row>
    <row r="104" spans="2:11" x14ac:dyDescent="0.5">
      <c r="B104" s="471" t="s">
        <v>209</v>
      </c>
      <c r="C104" s="421"/>
      <c r="D104" s="421"/>
      <c r="E104" s="421"/>
      <c r="F104" s="421"/>
      <c r="G104" s="421"/>
      <c r="H104" s="421"/>
      <c r="I104" s="421"/>
      <c r="J104" s="421"/>
      <c r="K104" s="421"/>
    </row>
    <row r="105" spans="2:11" ht="15.35" x14ac:dyDescent="0.5">
      <c r="B105" s="471" t="s">
        <v>259</v>
      </c>
      <c r="C105" s="421"/>
      <c r="D105" s="421"/>
      <c r="E105" s="420">
        <v>1650</v>
      </c>
      <c r="F105" s="622">
        <v>1950</v>
      </c>
      <c r="G105" s="622">
        <v>2250</v>
      </c>
      <c r="H105" s="624">
        <v>1100</v>
      </c>
      <c r="I105" s="624">
        <v>1280</v>
      </c>
      <c r="J105" s="624">
        <v>1500</v>
      </c>
      <c r="K105" s="624">
        <v>700</v>
      </c>
    </row>
    <row r="106" spans="2:11" ht="15.35" x14ac:dyDescent="0.5">
      <c r="B106" s="471" t="s">
        <v>259</v>
      </c>
      <c r="C106" s="421"/>
      <c r="D106" s="421"/>
      <c r="E106" s="570"/>
      <c r="F106" s="421"/>
      <c r="G106" s="421"/>
      <c r="H106" s="421"/>
      <c r="I106" s="421"/>
      <c r="J106" s="421"/>
      <c r="K106" s="421"/>
    </row>
    <row r="107" spans="2:11" x14ac:dyDescent="0.5">
      <c r="B107" s="471" t="s">
        <v>225</v>
      </c>
      <c r="C107" s="421"/>
      <c r="D107" s="421"/>
      <c r="E107" s="420">
        <v>12</v>
      </c>
      <c r="F107" s="622">
        <v>14</v>
      </c>
      <c r="G107" s="622">
        <v>17</v>
      </c>
      <c r="H107" s="624">
        <v>17</v>
      </c>
      <c r="I107" s="624">
        <v>20</v>
      </c>
      <c r="J107" s="624">
        <v>24</v>
      </c>
      <c r="K107" s="624">
        <v>24</v>
      </c>
    </row>
    <row r="108" spans="2:11" x14ac:dyDescent="0.5">
      <c r="B108" s="471" t="s">
        <v>225</v>
      </c>
      <c r="C108" s="421"/>
      <c r="D108" s="421"/>
      <c r="E108" s="570"/>
      <c r="F108" s="421"/>
      <c r="G108" s="421"/>
      <c r="H108" s="421"/>
      <c r="I108" s="421"/>
      <c r="J108" s="421"/>
      <c r="K108" s="421"/>
    </row>
    <row r="109" spans="2:11" ht="15.35" x14ac:dyDescent="0.5">
      <c r="B109" s="472" t="s">
        <v>260</v>
      </c>
      <c r="C109" s="421"/>
      <c r="D109" s="421"/>
      <c r="E109" s="420">
        <v>3</v>
      </c>
      <c r="F109" s="622">
        <v>3</v>
      </c>
      <c r="G109" s="622">
        <v>3</v>
      </c>
      <c r="H109" s="624">
        <v>5.5</v>
      </c>
      <c r="I109" s="624">
        <v>5.5</v>
      </c>
      <c r="J109" s="624">
        <v>5.5</v>
      </c>
      <c r="K109" s="624">
        <v>6</v>
      </c>
    </row>
    <row r="110" spans="2:11" ht="15.35" x14ac:dyDescent="0.5">
      <c r="B110" s="472" t="s">
        <v>260</v>
      </c>
      <c r="C110" s="421"/>
      <c r="D110" s="421"/>
      <c r="E110" s="570"/>
      <c r="F110" s="421"/>
      <c r="G110" s="421"/>
      <c r="H110" s="421"/>
      <c r="I110" s="421"/>
      <c r="J110" s="421"/>
      <c r="K110" s="421"/>
    </row>
    <row r="111" spans="2:11" x14ac:dyDescent="0.5">
      <c r="B111" s="37"/>
      <c r="C111" s="39"/>
      <c r="D111" s="39"/>
      <c r="E111" s="39"/>
      <c r="F111" s="39"/>
      <c r="G111" s="39"/>
      <c r="H111" s="48"/>
      <c r="I111" s="48"/>
      <c r="J111" s="48"/>
      <c r="K111" s="48"/>
    </row>
    <row r="112" spans="2:11" x14ac:dyDescent="0.5">
      <c r="B112" s="481" t="s">
        <v>180</v>
      </c>
      <c r="C112" s="481">
        <v>2018</v>
      </c>
      <c r="D112" s="481">
        <v>2019</v>
      </c>
      <c r="E112" s="481">
        <v>2020</v>
      </c>
      <c r="F112" s="481">
        <v>2021</v>
      </c>
      <c r="G112" s="481">
        <v>2022</v>
      </c>
      <c r="H112" s="481">
        <v>2023</v>
      </c>
      <c r="I112" s="481">
        <v>2024</v>
      </c>
      <c r="J112" s="481">
        <v>2025</v>
      </c>
      <c r="K112" s="481">
        <v>2026</v>
      </c>
    </row>
    <row r="113" spans="1:11" x14ac:dyDescent="0.5">
      <c r="B113" s="482" t="s">
        <v>231</v>
      </c>
      <c r="C113" s="39"/>
      <c r="D113" s="39"/>
      <c r="E113" s="39"/>
      <c r="F113" s="39"/>
      <c r="G113" s="39"/>
      <c r="H113" s="39"/>
      <c r="I113" s="31"/>
      <c r="J113" s="31"/>
      <c r="K113" s="31"/>
    </row>
    <row r="114" spans="1:11" x14ac:dyDescent="0.5">
      <c r="B114" s="465" t="s">
        <v>232</v>
      </c>
      <c r="C114" s="409"/>
      <c r="D114" s="409"/>
      <c r="E114" s="409"/>
      <c r="F114" s="409"/>
      <c r="G114" s="409"/>
      <c r="H114" s="409"/>
      <c r="I114" s="409"/>
      <c r="J114" s="409"/>
      <c r="K114" s="409"/>
    </row>
    <row r="115" spans="1:11" x14ac:dyDescent="0.5">
      <c r="B115" s="464" t="s">
        <v>233</v>
      </c>
      <c r="C115" s="410">
        <v>2000</v>
      </c>
      <c r="D115" s="410">
        <v>1600</v>
      </c>
      <c r="E115" s="410">
        <v>1600</v>
      </c>
      <c r="F115" s="410">
        <v>1600</v>
      </c>
      <c r="G115" s="410">
        <v>1600</v>
      </c>
      <c r="H115" s="410">
        <v>1200</v>
      </c>
      <c r="I115" s="410">
        <v>1200</v>
      </c>
      <c r="J115" s="410">
        <v>1200</v>
      </c>
      <c r="K115" s="410">
        <v>1200</v>
      </c>
    </row>
    <row r="116" spans="1:11" x14ac:dyDescent="0.5">
      <c r="B116" s="464" t="s">
        <v>234</v>
      </c>
      <c r="C116" s="410">
        <v>32</v>
      </c>
      <c r="D116" s="410">
        <v>36</v>
      </c>
      <c r="E116" s="410">
        <v>36</v>
      </c>
      <c r="F116" s="410">
        <v>36</v>
      </c>
      <c r="G116" s="410">
        <v>36</v>
      </c>
      <c r="H116" s="410">
        <v>40</v>
      </c>
      <c r="I116" s="410">
        <v>40</v>
      </c>
      <c r="J116" s="410">
        <v>40</v>
      </c>
      <c r="K116" s="410">
        <v>40</v>
      </c>
    </row>
    <row r="117" spans="1:11" x14ac:dyDescent="0.5">
      <c r="B117" s="464" t="s">
        <v>235</v>
      </c>
      <c r="C117" s="410">
        <v>90</v>
      </c>
      <c r="D117" s="410">
        <v>70</v>
      </c>
      <c r="E117" s="410">
        <v>70</v>
      </c>
      <c r="F117" s="410">
        <v>70</v>
      </c>
      <c r="G117" s="410">
        <v>70</v>
      </c>
      <c r="H117" s="410">
        <v>50</v>
      </c>
      <c r="I117" s="410">
        <v>50</v>
      </c>
      <c r="J117" s="410">
        <v>50</v>
      </c>
      <c r="K117" s="410">
        <v>50</v>
      </c>
    </row>
    <row r="118" spans="1:11" x14ac:dyDescent="0.5">
      <c r="B118" s="464" t="s">
        <v>236</v>
      </c>
      <c r="C118" s="410">
        <v>15</v>
      </c>
      <c r="D118" s="410">
        <v>18</v>
      </c>
      <c r="E118" s="410">
        <v>18</v>
      </c>
      <c r="F118" s="410">
        <v>18</v>
      </c>
      <c r="G118" s="410">
        <v>18</v>
      </c>
      <c r="H118" s="411">
        <v>21</v>
      </c>
      <c r="I118" s="411">
        <v>21</v>
      </c>
      <c r="J118" s="411">
        <v>21</v>
      </c>
      <c r="K118" s="411">
        <v>21</v>
      </c>
    </row>
    <row r="119" spans="1:11" x14ac:dyDescent="0.5">
      <c r="B119" s="464" t="s">
        <v>237</v>
      </c>
      <c r="C119" s="410">
        <v>30</v>
      </c>
      <c r="D119" s="410">
        <v>35</v>
      </c>
      <c r="E119" s="410">
        <v>35</v>
      </c>
      <c r="F119" s="410">
        <v>35</v>
      </c>
      <c r="G119" s="410">
        <v>35</v>
      </c>
      <c r="H119" s="411">
        <v>40</v>
      </c>
      <c r="I119" s="411">
        <v>40</v>
      </c>
      <c r="J119" s="411">
        <v>40</v>
      </c>
      <c r="K119" s="411">
        <v>40</v>
      </c>
    </row>
    <row r="120" spans="1:11" x14ac:dyDescent="0.5">
      <c r="B120" s="464" t="s">
        <v>573</v>
      </c>
      <c r="C120" s="412">
        <v>0.3</v>
      </c>
      <c r="D120" s="413">
        <v>0.35</v>
      </c>
      <c r="E120" s="413">
        <v>0.35</v>
      </c>
      <c r="F120" s="413">
        <v>0.35</v>
      </c>
      <c r="G120" s="413">
        <v>0.35</v>
      </c>
      <c r="H120" s="466">
        <v>0.4</v>
      </c>
      <c r="I120" s="466">
        <v>0.4</v>
      </c>
      <c r="J120" s="466">
        <v>0.4</v>
      </c>
      <c r="K120" s="466">
        <v>0.4</v>
      </c>
    </row>
    <row r="121" spans="1:11" x14ac:dyDescent="0.5">
      <c r="B121" s="464" t="s">
        <v>238</v>
      </c>
      <c r="C121" s="410">
        <v>35</v>
      </c>
      <c r="D121" s="414">
        <v>38</v>
      </c>
      <c r="E121" s="414">
        <v>38</v>
      </c>
      <c r="F121" s="414">
        <v>38</v>
      </c>
      <c r="G121" s="414">
        <v>38</v>
      </c>
      <c r="H121" s="415">
        <v>41</v>
      </c>
      <c r="I121" s="415">
        <v>41</v>
      </c>
      <c r="J121" s="415">
        <v>41</v>
      </c>
      <c r="K121" s="415">
        <v>41</v>
      </c>
    </row>
    <row r="122" spans="1:11" x14ac:dyDescent="0.5">
      <c r="B122" s="464" t="s">
        <v>239</v>
      </c>
      <c r="C122" s="410">
        <v>32</v>
      </c>
      <c r="D122" s="414">
        <v>35</v>
      </c>
      <c r="E122" s="414">
        <v>35</v>
      </c>
      <c r="F122" s="414">
        <v>35</v>
      </c>
      <c r="G122" s="414">
        <v>35</v>
      </c>
      <c r="H122" s="415">
        <v>38</v>
      </c>
      <c r="I122" s="415">
        <v>38</v>
      </c>
      <c r="J122" s="415">
        <v>38</v>
      </c>
      <c r="K122" s="415">
        <v>38</v>
      </c>
    </row>
    <row r="123" spans="1:11" x14ac:dyDescent="0.5">
      <c r="B123" s="30"/>
      <c r="C123" s="38"/>
      <c r="D123" s="38"/>
      <c r="E123" s="38"/>
      <c r="F123" s="38"/>
      <c r="G123" s="38"/>
      <c r="H123" s="31"/>
      <c r="I123" s="31"/>
      <c r="J123" s="31"/>
      <c r="K123" s="31"/>
    </row>
    <row r="124" spans="1:11" x14ac:dyDescent="0.5">
      <c r="B124" s="483" t="s">
        <v>240</v>
      </c>
      <c r="C124" s="49"/>
      <c r="D124" s="49"/>
      <c r="E124" s="49"/>
      <c r="F124" s="49"/>
      <c r="G124" s="49"/>
      <c r="H124" s="49"/>
      <c r="I124" s="49"/>
      <c r="J124" s="49"/>
      <c r="K124" s="50"/>
    </row>
    <row r="125" spans="1:11" x14ac:dyDescent="0.5">
      <c r="A125" s="11"/>
      <c r="B125" s="467" t="s">
        <v>241</v>
      </c>
      <c r="C125" s="51">
        <v>250</v>
      </c>
      <c r="D125" s="51">
        <v>250</v>
      </c>
      <c r="E125" s="52">
        <v>250</v>
      </c>
      <c r="F125" s="420">
        <v>130</v>
      </c>
      <c r="G125" s="420">
        <v>130</v>
      </c>
      <c r="H125" s="420">
        <v>130</v>
      </c>
      <c r="I125" s="420">
        <v>130</v>
      </c>
      <c r="J125" s="571">
        <v>90</v>
      </c>
      <c r="K125" s="571">
        <v>90</v>
      </c>
    </row>
    <row r="126" spans="1:11" ht="15.35" x14ac:dyDescent="0.5">
      <c r="A126" s="11"/>
      <c r="B126" s="467" t="s">
        <v>271</v>
      </c>
      <c r="C126" s="626">
        <v>400</v>
      </c>
      <c r="D126" s="626">
        <v>400</v>
      </c>
      <c r="E126" s="627">
        <v>400</v>
      </c>
      <c r="F126" s="420">
        <v>560</v>
      </c>
      <c r="G126" s="420">
        <v>560</v>
      </c>
      <c r="H126" s="420">
        <v>560</v>
      </c>
      <c r="I126" s="420">
        <v>560</v>
      </c>
      <c r="J126" s="27"/>
      <c r="K126" s="27"/>
    </row>
    <row r="127" spans="1:11" ht="15.35" x14ac:dyDescent="0.5">
      <c r="A127" s="11"/>
      <c r="B127" s="467" t="s">
        <v>271</v>
      </c>
      <c r="C127" s="51">
        <v>400</v>
      </c>
      <c r="D127" s="51">
        <v>400</v>
      </c>
      <c r="E127" s="52">
        <v>400</v>
      </c>
      <c r="F127" s="420">
        <v>560</v>
      </c>
      <c r="G127" s="420">
        <v>560</v>
      </c>
      <c r="H127" s="420">
        <v>560</v>
      </c>
      <c r="I127" s="420">
        <v>560</v>
      </c>
      <c r="J127" s="571">
        <v>700</v>
      </c>
      <c r="K127" s="571">
        <v>700</v>
      </c>
    </row>
    <row r="128" spans="1:11" ht="15.35" x14ac:dyDescent="0.5">
      <c r="A128" s="11"/>
      <c r="B128" s="467" t="s">
        <v>272</v>
      </c>
      <c r="C128" s="53">
        <v>600</v>
      </c>
      <c r="D128" s="53">
        <v>600</v>
      </c>
      <c r="E128" s="54">
        <v>600</v>
      </c>
      <c r="F128" s="420">
        <v>800</v>
      </c>
      <c r="G128" s="420">
        <v>800</v>
      </c>
      <c r="H128" s="420">
        <v>800</v>
      </c>
      <c r="I128" s="420">
        <v>800</v>
      </c>
      <c r="J128" s="571">
        <v>1000</v>
      </c>
      <c r="K128" s="571">
        <v>1000</v>
      </c>
    </row>
    <row r="129" spans="1:11" s="802" customFormat="1" x14ac:dyDescent="0.5">
      <c r="A129" s="769"/>
      <c r="B129" s="467"/>
      <c r="C129" s="628"/>
      <c r="D129" s="628"/>
      <c r="E129" s="629"/>
      <c r="F129" s="420"/>
      <c r="G129" s="420"/>
      <c r="H129" s="420"/>
      <c r="I129" s="420"/>
      <c r="J129" s="571"/>
      <c r="K129" s="571"/>
    </row>
    <row r="130" spans="1:11" x14ac:dyDescent="0.5">
      <c r="A130" s="11"/>
      <c r="B130" s="467" t="s">
        <v>242</v>
      </c>
      <c r="C130" s="53">
        <v>4</v>
      </c>
      <c r="D130" s="53">
        <v>4</v>
      </c>
      <c r="E130" s="54">
        <v>4</v>
      </c>
      <c r="F130" s="463">
        <v>3.5</v>
      </c>
      <c r="G130" s="463">
        <v>3.5</v>
      </c>
      <c r="H130" s="463">
        <v>3.5</v>
      </c>
      <c r="I130" s="463">
        <v>3.5</v>
      </c>
      <c r="J130" s="571">
        <v>3</v>
      </c>
      <c r="K130" s="571">
        <v>3</v>
      </c>
    </row>
    <row r="131" spans="1:11" ht="15.7" x14ac:dyDescent="0.5">
      <c r="A131" s="11"/>
      <c r="B131" s="467" t="s">
        <v>273</v>
      </c>
      <c r="C131" s="51">
        <v>10</v>
      </c>
      <c r="D131" s="51">
        <v>10</v>
      </c>
      <c r="E131" s="52">
        <v>10</v>
      </c>
      <c r="F131" s="420">
        <v>20</v>
      </c>
      <c r="G131" s="420">
        <v>20</v>
      </c>
      <c r="H131" s="420">
        <v>20</v>
      </c>
      <c r="I131" s="420">
        <v>20</v>
      </c>
      <c r="J131" s="571">
        <v>30</v>
      </c>
      <c r="K131" s="571">
        <v>30</v>
      </c>
    </row>
    <row r="132" spans="1:11" x14ac:dyDescent="0.5">
      <c r="A132" s="11"/>
      <c r="B132" s="468" t="s">
        <v>243</v>
      </c>
      <c r="C132" s="628">
        <v>15.9</v>
      </c>
      <c r="D132" s="628">
        <v>15.9</v>
      </c>
      <c r="E132" s="628">
        <v>15.9</v>
      </c>
      <c r="F132" s="463">
        <v>18.600000000000001</v>
      </c>
      <c r="G132" s="463">
        <v>18.600000000000001</v>
      </c>
      <c r="H132" s="463">
        <v>18.600000000000001</v>
      </c>
      <c r="I132" s="463">
        <v>18.600000000000001</v>
      </c>
      <c r="J132" s="571">
        <v>21.2</v>
      </c>
      <c r="K132" s="571">
        <v>21.2</v>
      </c>
    </row>
    <row r="133" spans="1:11" x14ac:dyDescent="0.5">
      <c r="A133" s="11"/>
      <c r="B133" s="468" t="s">
        <v>244</v>
      </c>
      <c r="C133" s="53">
        <v>13.8</v>
      </c>
      <c r="D133" s="53">
        <v>13.8</v>
      </c>
      <c r="E133" s="53">
        <v>13.8</v>
      </c>
      <c r="F133" s="463">
        <v>16.600000000000001</v>
      </c>
      <c r="G133" s="463">
        <v>16.600000000000001</v>
      </c>
      <c r="H133" s="463">
        <v>16.600000000000001</v>
      </c>
      <c r="I133" s="463">
        <v>16.600000000000001</v>
      </c>
      <c r="J133" s="571">
        <v>19.2</v>
      </c>
      <c r="K133" s="571">
        <v>19.2</v>
      </c>
    </row>
    <row r="134" spans="1:11" x14ac:dyDescent="0.5">
      <c r="A134" s="11"/>
      <c r="B134" s="469" t="s">
        <v>274</v>
      </c>
      <c r="C134" s="53">
        <v>2.2999999999999998</v>
      </c>
      <c r="D134" s="53">
        <v>2.2999999999999998</v>
      </c>
      <c r="E134" s="53">
        <v>2.2999999999999998</v>
      </c>
      <c r="F134" s="463">
        <v>2.1</v>
      </c>
      <c r="G134" s="463">
        <v>2.1</v>
      </c>
      <c r="H134" s="463">
        <v>2.1</v>
      </c>
      <c r="I134" s="463">
        <v>2.1</v>
      </c>
      <c r="J134" s="571">
        <v>1.7</v>
      </c>
      <c r="K134" s="571">
        <v>1.7</v>
      </c>
    </row>
    <row r="135" spans="1:11" x14ac:dyDescent="0.5">
      <c r="A135" s="11"/>
      <c r="B135" s="469" t="s">
        <v>245</v>
      </c>
      <c r="C135" s="628">
        <v>1.7</v>
      </c>
      <c r="D135" s="628">
        <v>1.7</v>
      </c>
      <c r="E135" s="628">
        <v>1.7</v>
      </c>
      <c r="F135" s="463">
        <v>2.9</v>
      </c>
      <c r="G135" s="463">
        <v>2.9</v>
      </c>
      <c r="H135" s="463">
        <v>2.9</v>
      </c>
      <c r="I135" s="463">
        <v>2.9</v>
      </c>
      <c r="J135" s="27"/>
      <c r="K135" s="27"/>
    </row>
    <row r="136" spans="1:11" x14ac:dyDescent="0.5">
      <c r="B136" s="469" t="s">
        <v>245</v>
      </c>
      <c r="C136" s="53">
        <v>1.7</v>
      </c>
      <c r="D136" s="53">
        <v>1.7</v>
      </c>
      <c r="E136" s="53">
        <v>1.7</v>
      </c>
      <c r="F136" s="463">
        <v>2.9</v>
      </c>
      <c r="G136" s="463">
        <v>2.9</v>
      </c>
      <c r="H136" s="463">
        <v>2.9</v>
      </c>
      <c r="I136" s="463">
        <v>2.9</v>
      </c>
      <c r="J136" s="571">
        <v>3.1</v>
      </c>
      <c r="K136" s="571">
        <v>3.1</v>
      </c>
    </row>
    <row r="137" spans="1:11" x14ac:dyDescent="0.5">
      <c r="B137" s="522"/>
      <c r="C137" s="31"/>
      <c r="D137" s="31"/>
      <c r="E137" s="31"/>
      <c r="F137" s="31"/>
      <c r="G137" s="31"/>
      <c r="H137" s="31"/>
      <c r="I137" s="31"/>
      <c r="J137" s="31"/>
      <c r="K137" s="31"/>
    </row>
    <row r="138" spans="1:11" x14ac:dyDescent="0.5">
      <c r="B138" s="403" t="s">
        <v>181</v>
      </c>
      <c r="C138" s="404"/>
    </row>
    <row r="139" spans="1:11" x14ac:dyDescent="0.5">
      <c r="B139" s="403" t="s">
        <v>182</v>
      </c>
      <c r="C139" s="405"/>
      <c r="D139" s="31"/>
      <c r="E139" s="31"/>
      <c r="F139" s="31"/>
      <c r="G139" s="31"/>
      <c r="H139" s="31"/>
      <c r="I139" s="31"/>
      <c r="J139" s="31"/>
      <c r="K139" s="31"/>
    </row>
    <row r="140" spans="1:11" x14ac:dyDescent="0.5">
      <c r="B140" s="403" t="s">
        <v>183</v>
      </c>
      <c r="C140" s="406"/>
      <c r="D140" s="31"/>
      <c r="E140" s="31"/>
      <c r="F140" s="31"/>
      <c r="G140" s="31"/>
      <c r="H140" s="31"/>
      <c r="I140" s="31"/>
      <c r="J140" s="31"/>
      <c r="K140" s="31"/>
    </row>
    <row r="141" spans="1:11" x14ac:dyDescent="0.5">
      <c r="B141" s="403" t="s">
        <v>184</v>
      </c>
      <c r="C141" s="407"/>
      <c r="D141" s="31"/>
      <c r="E141" s="31"/>
      <c r="F141" s="31"/>
      <c r="G141" s="31"/>
      <c r="H141" s="31"/>
      <c r="I141" s="31"/>
      <c r="J141" s="31"/>
      <c r="K141" s="31"/>
    </row>
    <row r="142" spans="1:11" x14ac:dyDescent="0.5">
      <c r="D142" s="31"/>
      <c r="E142" s="31"/>
      <c r="F142" s="31"/>
      <c r="G142" s="31"/>
      <c r="H142" s="31"/>
      <c r="I142" s="31"/>
      <c r="J142" s="31"/>
      <c r="K142" s="31"/>
    </row>
  </sheetData>
  <sheetProtection algorithmName="SHA-512" hashValue="p28s/YZ+YlrRfG38eDfg3S7iSfj1AwM5f6wy2d/7QR575dx65EcAC2RUNb6TR2Pc6MdCJKjcpEOQVR4TNJ2OBQ==" saltValue="gbfqVU9jAPC3Zx4oBTC/5g==" spinCount="100000" sheet="1" objects="1" scenarios="1" selectLockedCells="1" selectUnlockedCells="1"/>
  <hyperlinks>
    <hyperlink ref="A1" location="INDEX!A1" display="INDEX" xr:uid="{00000000-0004-0000-1200-000000000000}"/>
  </hyperlinks>
  <pageMargins left="0.7" right="0.7" top="0.75" bottom="0.75" header="0.3" footer="0.3"/>
  <pageSetup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34"/>
  <sheetViews>
    <sheetView zoomScaleNormal="100" workbookViewId="0"/>
  </sheetViews>
  <sheetFormatPr defaultRowHeight="14.35" x14ac:dyDescent="0.5"/>
  <cols>
    <col min="1" max="1" width="8.87890625"/>
    <col min="2" max="2" width="17.5859375" customWidth="1"/>
    <col min="3" max="3" width="18" customWidth="1"/>
    <col min="4" max="4" width="50.1171875" customWidth="1"/>
  </cols>
  <sheetData>
    <row r="1" spans="1:4" x14ac:dyDescent="0.5">
      <c r="A1" s="563" t="s">
        <v>625</v>
      </c>
    </row>
    <row r="2" spans="1:4" ht="18" customHeight="1" thickBot="1" x14ac:dyDescent="0.55000000000000004">
      <c r="B2" s="973" t="s">
        <v>659</v>
      </c>
      <c r="C2" s="973"/>
      <c r="D2" s="973"/>
    </row>
    <row r="3" spans="1:4" ht="14.7" thickBot="1" x14ac:dyDescent="0.55000000000000004">
      <c r="B3" s="964" t="s">
        <v>96</v>
      </c>
      <c r="C3" s="965"/>
      <c r="D3" s="966"/>
    </row>
    <row r="4" spans="1:4" ht="14.7" thickBot="1" x14ac:dyDescent="0.55000000000000004">
      <c r="B4" s="508" t="s">
        <v>97</v>
      </c>
      <c r="C4" s="509" t="s">
        <v>98</v>
      </c>
      <c r="D4" s="510" t="s">
        <v>99</v>
      </c>
    </row>
    <row r="5" spans="1:4" ht="15.75" customHeight="1" thickBot="1" x14ac:dyDescent="0.55000000000000004">
      <c r="B5" s="964" t="s">
        <v>100</v>
      </c>
      <c r="C5" s="965"/>
      <c r="D5" s="966"/>
    </row>
    <row r="6" spans="1:4" ht="44.25" customHeight="1" x14ac:dyDescent="0.5">
      <c r="B6" s="491" t="s">
        <v>101</v>
      </c>
      <c r="C6" s="492" t="s">
        <v>102</v>
      </c>
      <c r="D6" s="493" t="s">
        <v>103</v>
      </c>
    </row>
    <row r="7" spans="1:4" ht="16.5" customHeight="1" x14ac:dyDescent="0.5">
      <c r="B7" s="960" t="s">
        <v>104</v>
      </c>
      <c r="C7" s="511" t="s">
        <v>105</v>
      </c>
      <c r="D7" s="962" t="s">
        <v>106</v>
      </c>
    </row>
    <row r="8" spans="1:4" ht="26.25" customHeight="1" x14ac:dyDescent="0.5">
      <c r="B8" s="960"/>
      <c r="C8" s="492" t="s">
        <v>579</v>
      </c>
      <c r="D8" s="962"/>
    </row>
    <row r="9" spans="1:4" ht="43.5" customHeight="1" x14ac:dyDescent="0.5">
      <c r="B9" s="495" t="s">
        <v>107</v>
      </c>
      <c r="C9" s="494" t="s">
        <v>108</v>
      </c>
      <c r="D9" s="496" t="s">
        <v>109</v>
      </c>
    </row>
    <row r="10" spans="1:4" ht="17.25" customHeight="1" x14ac:dyDescent="0.5">
      <c r="B10" s="960" t="s">
        <v>110</v>
      </c>
      <c r="C10" s="511" t="s">
        <v>111</v>
      </c>
      <c r="D10" s="962" t="s">
        <v>113</v>
      </c>
    </row>
    <row r="11" spans="1:4" ht="15" customHeight="1" x14ac:dyDescent="0.5">
      <c r="B11" s="960"/>
      <c r="C11" s="492" t="s">
        <v>112</v>
      </c>
      <c r="D11" s="962"/>
    </row>
    <row r="12" spans="1:4" ht="69" customHeight="1" x14ac:dyDescent="0.5">
      <c r="B12" s="495" t="s">
        <v>114</v>
      </c>
      <c r="C12" s="494" t="s">
        <v>578</v>
      </c>
      <c r="D12" s="496" t="s">
        <v>115</v>
      </c>
    </row>
    <row r="13" spans="1:4" ht="30" customHeight="1" x14ac:dyDescent="0.5">
      <c r="B13" s="495" t="s">
        <v>116</v>
      </c>
      <c r="C13" s="507">
        <v>2</v>
      </c>
      <c r="D13" s="496" t="s">
        <v>117</v>
      </c>
    </row>
    <row r="14" spans="1:4" ht="30.75" customHeight="1" x14ac:dyDescent="0.5">
      <c r="B14" s="495" t="s">
        <v>118</v>
      </c>
      <c r="C14" s="494" t="s">
        <v>119</v>
      </c>
      <c r="D14" s="496" t="s">
        <v>580</v>
      </c>
    </row>
    <row r="15" spans="1:4" ht="19.5" customHeight="1" x14ac:dyDescent="0.5">
      <c r="B15" s="960" t="s">
        <v>120</v>
      </c>
      <c r="C15" s="511" t="s">
        <v>111</v>
      </c>
      <c r="D15" s="962" t="s">
        <v>581</v>
      </c>
    </row>
    <row r="16" spans="1:4" ht="20.25" customHeight="1" thickBot="1" x14ac:dyDescent="0.55000000000000004">
      <c r="B16" s="961"/>
      <c r="C16" s="512" t="s">
        <v>121</v>
      </c>
      <c r="D16" s="963"/>
    </row>
    <row r="17" spans="2:4" ht="14.7" thickBot="1" x14ac:dyDescent="0.55000000000000004">
      <c r="B17" s="964" t="s">
        <v>122</v>
      </c>
      <c r="C17" s="965"/>
      <c r="D17" s="966"/>
    </row>
    <row r="18" spans="2:4" ht="93.75" customHeight="1" x14ac:dyDescent="0.5">
      <c r="B18" s="503" t="s">
        <v>123</v>
      </c>
      <c r="C18" s="501" t="s">
        <v>124</v>
      </c>
      <c r="D18" s="499" t="s">
        <v>125</v>
      </c>
    </row>
    <row r="19" spans="2:4" ht="38" x14ac:dyDescent="0.5">
      <c r="B19" s="967" t="s">
        <v>126</v>
      </c>
      <c r="C19" s="498" t="s">
        <v>127</v>
      </c>
      <c r="D19" s="968" t="s">
        <v>582</v>
      </c>
    </row>
    <row r="20" spans="2:4" ht="50.7" x14ac:dyDescent="0.5">
      <c r="B20" s="967"/>
      <c r="C20" s="498" t="s">
        <v>128</v>
      </c>
      <c r="D20" s="968"/>
    </row>
    <row r="21" spans="2:4" x14ac:dyDescent="0.5">
      <c r="B21" s="967"/>
      <c r="C21" s="498" t="s">
        <v>129</v>
      </c>
      <c r="D21" s="968"/>
    </row>
    <row r="22" spans="2:4" ht="20.25" customHeight="1" x14ac:dyDescent="0.5">
      <c r="B22" s="967"/>
      <c r="C22" s="498" t="s">
        <v>130</v>
      </c>
      <c r="D22" s="968"/>
    </row>
    <row r="23" spans="2:4" ht="59.25" customHeight="1" x14ac:dyDescent="0.5">
      <c r="B23" s="504" t="s">
        <v>131</v>
      </c>
      <c r="C23" s="502" t="s">
        <v>583</v>
      </c>
      <c r="D23" s="496" t="s">
        <v>132</v>
      </c>
    </row>
    <row r="24" spans="2:4" ht="44.25" customHeight="1" thickBot="1" x14ac:dyDescent="0.55000000000000004">
      <c r="B24" s="505" t="s">
        <v>133</v>
      </c>
      <c r="C24" s="497" t="s">
        <v>134</v>
      </c>
      <c r="D24" s="500" t="s">
        <v>135</v>
      </c>
    </row>
    <row r="25" spans="2:4" ht="19.5" customHeight="1" thickBot="1" x14ac:dyDescent="0.55000000000000004">
      <c r="B25" s="964" t="s">
        <v>136</v>
      </c>
      <c r="C25" s="965"/>
      <c r="D25" s="966"/>
    </row>
    <row r="26" spans="2:4" ht="45" customHeight="1" x14ac:dyDescent="0.5">
      <c r="B26" s="503" t="s">
        <v>137</v>
      </c>
      <c r="C26" s="501"/>
      <c r="D26" s="499" t="s">
        <v>138</v>
      </c>
    </row>
    <row r="27" spans="2:4" ht="57" customHeight="1" x14ac:dyDescent="0.5">
      <c r="B27" s="504" t="s">
        <v>139</v>
      </c>
      <c r="C27" s="502"/>
      <c r="D27" s="496" t="s">
        <v>576</v>
      </c>
    </row>
    <row r="28" spans="2:4" ht="57.75" customHeight="1" thickBot="1" x14ac:dyDescent="0.55000000000000004">
      <c r="B28" s="505" t="s">
        <v>140</v>
      </c>
      <c r="C28" s="506"/>
      <c r="D28" s="500" t="s">
        <v>141</v>
      </c>
    </row>
    <row r="29" spans="2:4" ht="18" customHeight="1" thickBot="1" x14ac:dyDescent="0.55000000000000004">
      <c r="B29" s="964" t="s">
        <v>142</v>
      </c>
      <c r="C29" s="965"/>
      <c r="D29" s="966"/>
    </row>
    <row r="30" spans="2:4" ht="46.95" customHeight="1" x14ac:dyDescent="0.5">
      <c r="B30" s="503" t="s">
        <v>143</v>
      </c>
      <c r="C30" s="969" t="s">
        <v>577</v>
      </c>
      <c r="D30" s="970"/>
    </row>
    <row r="31" spans="2:4" ht="47.25" customHeight="1" x14ac:dyDescent="0.5">
      <c r="B31" s="504" t="s">
        <v>144</v>
      </c>
      <c r="C31" s="971" t="s">
        <v>584</v>
      </c>
      <c r="D31" s="972"/>
    </row>
    <row r="32" spans="2:4" ht="31.2" customHeight="1" x14ac:dyDescent="0.5">
      <c r="B32" s="504" t="s">
        <v>145</v>
      </c>
      <c r="C32" s="971" t="s">
        <v>146</v>
      </c>
      <c r="D32" s="972"/>
    </row>
    <row r="33" spans="2:4" ht="31.2" customHeight="1" x14ac:dyDescent="0.5">
      <c r="B33" s="504" t="s">
        <v>147</v>
      </c>
      <c r="C33" s="971" t="s">
        <v>148</v>
      </c>
      <c r="D33" s="972"/>
    </row>
    <row r="34" spans="2:4" ht="71.25" customHeight="1" thickBot="1" x14ac:dyDescent="0.55000000000000004">
      <c r="B34" s="505" t="s">
        <v>149</v>
      </c>
      <c r="C34" s="958" t="s">
        <v>150</v>
      </c>
      <c r="D34" s="959"/>
    </row>
  </sheetData>
  <sheetProtection algorithmName="SHA-512" hashValue="Pmk37qnPKiske6gzH0ylz5CqIkC96NZGH2vJx6Eud3LyMbnRWd4OoKz2vb/n6oMgZIxNU2CaWSXl1Ukhk2BuQw==" saltValue="XsDhzafSogyo5fkdKv75eA==" spinCount="100000" sheet="1" objects="1" scenarios="1" selectLockedCells="1" selectUnlockedCells="1"/>
  <mergeCells count="19">
    <mergeCell ref="B2:D2"/>
    <mergeCell ref="B3:D3"/>
    <mergeCell ref="B7:B8"/>
    <mergeCell ref="D7:D8"/>
    <mergeCell ref="B10:B11"/>
    <mergeCell ref="D10:D11"/>
    <mergeCell ref="B5:D5"/>
    <mergeCell ref="C34:D34"/>
    <mergeCell ref="B15:B16"/>
    <mergeCell ref="D15:D16"/>
    <mergeCell ref="B17:D17"/>
    <mergeCell ref="B19:B22"/>
    <mergeCell ref="D19:D22"/>
    <mergeCell ref="B25:D25"/>
    <mergeCell ref="B29:D29"/>
    <mergeCell ref="C30:D30"/>
    <mergeCell ref="C31:D31"/>
    <mergeCell ref="C32:D32"/>
    <mergeCell ref="C33:D33"/>
  </mergeCells>
  <hyperlinks>
    <hyperlink ref="A1" location="INDEX!A1" display="INDEX" xr:uid="{00000000-0004-0000-13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5"/>
  <sheetViews>
    <sheetView zoomScale="84" zoomScaleNormal="84" workbookViewId="0"/>
  </sheetViews>
  <sheetFormatPr defaultRowHeight="14.35" x14ac:dyDescent="0.5"/>
  <cols>
    <col min="2" max="2" width="31.87890625" style="8" customWidth="1"/>
    <col min="3" max="3" width="17.29296875" style="8" customWidth="1"/>
    <col min="4" max="4" width="16.703125" style="8" customWidth="1"/>
    <col min="5" max="5" width="12.29296875" customWidth="1"/>
    <col min="6" max="6" width="11.29296875" style="641" customWidth="1"/>
    <col min="7" max="7" width="12.29296875" customWidth="1"/>
    <col min="8" max="8" width="11.87890625" style="641" customWidth="1"/>
    <col min="9" max="9" width="13.41015625" style="641" customWidth="1"/>
    <col min="10" max="10" width="12.1171875" customWidth="1"/>
    <col min="11" max="11" width="11.5859375" style="641" customWidth="1"/>
    <col min="12" max="12" width="11.29296875" customWidth="1"/>
    <col min="13" max="13" width="12.1171875" customWidth="1"/>
    <col min="14" max="14" width="11.1171875" customWidth="1"/>
    <col min="15" max="15" width="13.29296875" customWidth="1"/>
    <col min="16" max="16" width="12.5859375" customWidth="1"/>
    <col min="17" max="17" width="14.5859375" customWidth="1"/>
    <col min="18" max="18" width="11.41015625" customWidth="1"/>
    <col min="19" max="19" width="10.703125" customWidth="1"/>
    <col min="20" max="20" width="11.5859375" customWidth="1"/>
  </cols>
  <sheetData>
    <row r="1" spans="1:20" x14ac:dyDescent="0.5">
      <c r="A1" s="563" t="s">
        <v>625</v>
      </c>
    </row>
    <row r="2" spans="1:20" ht="18" x14ac:dyDescent="0.6">
      <c r="B2" s="18" t="s">
        <v>533</v>
      </c>
      <c r="C2"/>
      <c r="D2"/>
      <c r="E2" s="846"/>
      <c r="F2" s="846"/>
      <c r="G2" s="846"/>
      <c r="H2" s="846"/>
      <c r="I2" s="847"/>
      <c r="J2" s="847"/>
      <c r="K2" s="847"/>
      <c r="L2" s="847"/>
      <c r="M2" s="847"/>
    </row>
    <row r="3" spans="1:20" ht="14.7" thickBot="1" x14ac:dyDescent="0.55000000000000004"/>
    <row r="4" spans="1:20" s="8" customFormat="1" ht="55.7" thickBot="1" x14ac:dyDescent="0.55000000000000004">
      <c r="B4" s="166" t="s">
        <v>363</v>
      </c>
      <c r="C4" s="167" t="s">
        <v>535</v>
      </c>
      <c r="D4" s="167" t="s">
        <v>406</v>
      </c>
      <c r="E4" s="168" t="s">
        <v>496</v>
      </c>
      <c r="F4" s="168" t="s">
        <v>693</v>
      </c>
      <c r="G4" s="168" t="s">
        <v>692</v>
      </c>
      <c r="H4" s="168" t="s">
        <v>534</v>
      </c>
      <c r="I4" s="168" t="s">
        <v>389</v>
      </c>
      <c r="J4" s="168" t="s">
        <v>408</v>
      </c>
      <c r="K4" s="168" t="s">
        <v>381</v>
      </c>
      <c r="L4" s="168" t="s">
        <v>694</v>
      </c>
      <c r="M4" s="168" t="s">
        <v>371</v>
      </c>
      <c r="N4" s="168" t="s">
        <v>376</v>
      </c>
      <c r="O4" s="168" t="s">
        <v>377</v>
      </c>
      <c r="P4" s="168" t="s">
        <v>143</v>
      </c>
      <c r="Q4" s="168" t="s">
        <v>390</v>
      </c>
      <c r="R4" s="168" t="s">
        <v>378</v>
      </c>
      <c r="S4" s="168" t="s">
        <v>379</v>
      </c>
      <c r="T4" s="169" t="s">
        <v>380</v>
      </c>
    </row>
    <row r="5" spans="1:20" ht="20.25" customHeight="1" x14ac:dyDescent="0.5">
      <c r="B5" s="170" t="s">
        <v>360</v>
      </c>
      <c r="C5" s="173"/>
      <c r="D5" s="185"/>
      <c r="E5" s="174"/>
      <c r="F5" s="175"/>
      <c r="G5" s="174"/>
      <c r="H5" s="175"/>
      <c r="I5" s="175"/>
      <c r="J5" s="175"/>
      <c r="K5" s="175"/>
      <c r="L5" s="175"/>
      <c r="M5" s="175"/>
      <c r="N5" s="175"/>
      <c r="O5" s="175"/>
      <c r="P5" s="175"/>
      <c r="Q5" s="175"/>
      <c r="R5" s="175"/>
      <c r="S5" s="175"/>
      <c r="T5" s="176"/>
    </row>
    <row r="6" spans="1:20" ht="20.25" customHeight="1" x14ac:dyDescent="0.5">
      <c r="B6" s="199" t="s">
        <v>388</v>
      </c>
      <c r="C6" s="200"/>
      <c r="D6" s="201"/>
      <c r="E6" s="202"/>
      <c r="F6" s="85"/>
      <c r="G6" s="202"/>
      <c r="H6" s="85"/>
      <c r="I6" s="85" t="s">
        <v>375</v>
      </c>
      <c r="J6" s="203"/>
      <c r="K6" s="85"/>
      <c r="L6" s="85"/>
      <c r="M6" s="85"/>
      <c r="N6" s="85"/>
      <c r="O6" s="85"/>
      <c r="P6" s="85" t="s">
        <v>375</v>
      </c>
      <c r="Q6" s="85"/>
      <c r="R6" s="85"/>
      <c r="S6" s="85"/>
      <c r="T6" s="204"/>
    </row>
    <row r="7" spans="1:20" ht="22.5" customHeight="1" x14ac:dyDescent="0.5">
      <c r="B7" s="199" t="s">
        <v>361</v>
      </c>
      <c r="C7" s="200"/>
      <c r="D7" s="201"/>
      <c r="E7" s="202"/>
      <c r="F7" s="85"/>
      <c r="G7" s="202"/>
      <c r="H7" s="85"/>
      <c r="I7" s="85"/>
      <c r="J7" s="203"/>
      <c r="K7" s="85"/>
      <c r="L7" s="85"/>
      <c r="M7" s="85" t="s">
        <v>375</v>
      </c>
      <c r="N7" s="85"/>
      <c r="O7" s="85" t="s">
        <v>375</v>
      </c>
      <c r="P7" s="85" t="s">
        <v>375</v>
      </c>
      <c r="Q7" s="85"/>
      <c r="R7" s="85"/>
      <c r="S7" s="85" t="s">
        <v>387</v>
      </c>
      <c r="T7" s="204"/>
    </row>
    <row r="8" spans="1:20" ht="21" customHeight="1" x14ac:dyDescent="0.5">
      <c r="B8" s="199" t="s">
        <v>362</v>
      </c>
      <c r="C8" s="205" t="s">
        <v>375</v>
      </c>
      <c r="D8" s="3" t="s">
        <v>375</v>
      </c>
      <c r="E8" s="202"/>
      <c r="F8" s="85"/>
      <c r="G8" s="202"/>
      <c r="H8" s="85"/>
      <c r="I8" s="85"/>
      <c r="J8" s="203"/>
      <c r="K8" s="85"/>
      <c r="L8" s="85"/>
      <c r="M8" s="85"/>
      <c r="N8" s="85"/>
      <c r="O8" s="85" t="s">
        <v>375</v>
      </c>
      <c r="P8" s="85"/>
      <c r="Q8" s="85" t="s">
        <v>375</v>
      </c>
      <c r="R8" s="85"/>
      <c r="S8" s="85"/>
      <c r="T8" s="204"/>
    </row>
    <row r="9" spans="1:20" ht="23.25" customHeight="1" x14ac:dyDescent="0.5">
      <c r="B9" s="171" t="s">
        <v>364</v>
      </c>
      <c r="C9" s="177" t="s">
        <v>375</v>
      </c>
      <c r="D9" s="186" t="s">
        <v>375</v>
      </c>
      <c r="E9" s="178"/>
      <c r="F9" s="179" t="s">
        <v>392</v>
      </c>
      <c r="G9" s="178"/>
      <c r="H9" s="179" t="s">
        <v>375</v>
      </c>
      <c r="I9" s="179"/>
      <c r="J9" s="180"/>
      <c r="K9" s="179"/>
      <c r="L9" s="179"/>
      <c r="M9" s="179"/>
      <c r="N9" s="179"/>
      <c r="O9" s="179" t="s">
        <v>375</v>
      </c>
      <c r="P9" s="179" t="s">
        <v>375</v>
      </c>
      <c r="Q9" s="181"/>
      <c r="R9" s="182" t="s">
        <v>375</v>
      </c>
      <c r="S9" s="179" t="s">
        <v>387</v>
      </c>
      <c r="T9" s="183"/>
    </row>
    <row r="10" spans="1:20" ht="25.5" customHeight="1" x14ac:dyDescent="0.5">
      <c r="B10" s="171" t="s">
        <v>407</v>
      </c>
      <c r="C10" s="177"/>
      <c r="D10" s="186"/>
      <c r="E10" s="178"/>
      <c r="F10" s="180"/>
      <c r="G10" s="178"/>
      <c r="H10" s="180"/>
      <c r="I10" s="180"/>
      <c r="J10" s="180"/>
      <c r="K10" s="180"/>
      <c r="L10" s="180"/>
      <c r="M10" s="180"/>
      <c r="N10" s="180"/>
      <c r="O10" s="180"/>
      <c r="P10" s="180"/>
      <c r="Q10" s="180"/>
      <c r="R10" s="180"/>
      <c r="S10" s="180"/>
      <c r="T10" s="184"/>
    </row>
    <row r="11" spans="1:20" ht="22.5" customHeight="1" x14ac:dyDescent="0.5">
      <c r="B11" s="199" t="s">
        <v>409</v>
      </c>
      <c r="C11" s="200"/>
      <c r="D11" s="201"/>
      <c r="E11" s="202"/>
      <c r="F11" s="203"/>
      <c r="G11" s="202"/>
      <c r="H11" s="203"/>
      <c r="I11" s="203" t="s">
        <v>375</v>
      </c>
      <c r="J11" s="203"/>
      <c r="K11" s="203"/>
      <c r="L11" s="203"/>
      <c r="M11" s="203"/>
      <c r="N11" s="203"/>
      <c r="O11" s="203"/>
      <c r="P11" s="203" t="s">
        <v>375</v>
      </c>
      <c r="Q11" s="203"/>
      <c r="R11" s="203"/>
      <c r="S11" s="203"/>
      <c r="T11" s="206"/>
    </row>
    <row r="12" spans="1:20" ht="21" customHeight="1" x14ac:dyDescent="0.5">
      <c r="B12" s="199" t="s">
        <v>410</v>
      </c>
      <c r="C12" s="205" t="s">
        <v>375</v>
      </c>
      <c r="D12" s="201" t="s">
        <v>375</v>
      </c>
      <c r="E12" s="202"/>
      <c r="F12" s="203"/>
      <c r="G12" s="202"/>
      <c r="H12" s="203"/>
      <c r="I12" s="203" t="s">
        <v>375</v>
      </c>
      <c r="J12" s="203"/>
      <c r="K12" s="203"/>
      <c r="L12" s="203"/>
      <c r="M12" s="203"/>
      <c r="N12" s="203"/>
      <c r="O12" s="203"/>
      <c r="P12" s="203" t="s">
        <v>375</v>
      </c>
      <c r="Q12" s="203"/>
      <c r="R12" s="203"/>
      <c r="S12" s="203"/>
      <c r="T12" s="206"/>
    </row>
    <row r="13" spans="1:20" ht="21.75" customHeight="1" x14ac:dyDescent="0.5">
      <c r="B13" s="199" t="s">
        <v>411</v>
      </c>
      <c r="C13" s="200"/>
      <c r="D13" s="201" t="s">
        <v>375</v>
      </c>
      <c r="E13" s="202"/>
      <c r="F13" s="203"/>
      <c r="G13" s="202"/>
      <c r="H13" s="203"/>
      <c r="I13" s="203"/>
      <c r="J13" s="203" t="s">
        <v>387</v>
      </c>
      <c r="K13" s="203"/>
      <c r="L13" s="203" t="s">
        <v>697</v>
      </c>
      <c r="M13" s="203"/>
      <c r="N13" s="203"/>
      <c r="O13" s="203" t="s">
        <v>375</v>
      </c>
      <c r="P13" s="203" t="s">
        <v>375</v>
      </c>
      <c r="Q13" s="203"/>
      <c r="R13" s="203"/>
      <c r="S13" s="203"/>
      <c r="T13" s="206"/>
    </row>
    <row r="14" spans="1:20" ht="26.25" customHeight="1" x14ac:dyDescent="0.5">
      <c r="B14" s="199" t="s">
        <v>495</v>
      </c>
      <c r="C14" s="200"/>
      <c r="D14" s="201"/>
      <c r="E14" s="202" t="s">
        <v>392</v>
      </c>
      <c r="F14" s="208" t="s">
        <v>375</v>
      </c>
      <c r="G14" s="85" t="s">
        <v>375</v>
      </c>
      <c r="H14" s="203" t="s">
        <v>375</v>
      </c>
      <c r="I14" s="3" t="s">
        <v>375</v>
      </c>
      <c r="J14" s="207" t="s">
        <v>387</v>
      </c>
      <c r="K14" s="203"/>
      <c r="L14" s="208" t="s">
        <v>697</v>
      </c>
      <c r="M14" s="203"/>
      <c r="N14" s="203"/>
      <c r="O14" s="203"/>
      <c r="P14" s="203"/>
      <c r="Q14" s="203"/>
      <c r="R14" s="203"/>
      <c r="S14" s="203"/>
      <c r="T14" s="206"/>
    </row>
    <row r="15" spans="1:20" ht="20.25" customHeight="1" x14ac:dyDescent="0.5">
      <c r="B15" s="171" t="s">
        <v>365</v>
      </c>
      <c r="C15" s="177" t="s">
        <v>375</v>
      </c>
      <c r="D15" s="186" t="s">
        <v>375</v>
      </c>
      <c r="E15" s="178" t="s">
        <v>392</v>
      </c>
      <c r="F15" s="179"/>
      <c r="G15" s="178" t="s">
        <v>375</v>
      </c>
      <c r="H15" s="179" t="s">
        <v>375</v>
      </c>
      <c r="I15" s="179"/>
      <c r="J15" s="180" t="s">
        <v>387</v>
      </c>
      <c r="K15" s="179"/>
      <c r="L15" s="179"/>
      <c r="M15" s="179"/>
      <c r="N15" s="179"/>
      <c r="O15" s="179"/>
      <c r="P15" s="179"/>
      <c r="Q15" s="181"/>
      <c r="R15" s="182" t="s">
        <v>375</v>
      </c>
      <c r="S15" s="179"/>
      <c r="T15" s="183"/>
    </row>
    <row r="16" spans="1:20" ht="24" customHeight="1" x14ac:dyDescent="0.5">
      <c r="B16" s="199" t="s">
        <v>370</v>
      </c>
      <c r="C16" s="200" t="s">
        <v>375</v>
      </c>
      <c r="D16" s="201" t="s">
        <v>375</v>
      </c>
      <c r="E16" s="202"/>
      <c r="F16" s="203"/>
      <c r="G16" s="202" t="s">
        <v>375</v>
      </c>
      <c r="H16" s="203" t="s">
        <v>375</v>
      </c>
      <c r="I16" s="203"/>
      <c r="J16" s="203" t="s">
        <v>0</v>
      </c>
      <c r="K16" s="203"/>
      <c r="L16" s="203"/>
      <c r="M16" s="203"/>
      <c r="N16" s="203"/>
      <c r="O16" s="207"/>
      <c r="P16" s="3" t="s">
        <v>375</v>
      </c>
      <c r="Q16" s="203"/>
      <c r="R16" s="203"/>
      <c r="S16" s="203"/>
      <c r="T16" s="206"/>
    </row>
    <row r="17" spans="2:20" ht="22.5" customHeight="1" x14ac:dyDescent="0.5">
      <c r="B17" s="199" t="s">
        <v>413</v>
      </c>
      <c r="C17" s="200"/>
      <c r="D17" s="201"/>
      <c r="E17" s="202"/>
      <c r="F17" s="203"/>
      <c r="G17" s="202"/>
      <c r="H17" s="203" t="s">
        <v>375</v>
      </c>
      <c r="I17" s="203"/>
      <c r="J17" s="203"/>
      <c r="K17" s="203"/>
      <c r="L17" s="203"/>
      <c r="M17" s="203"/>
      <c r="N17" s="203"/>
      <c r="O17" s="203"/>
      <c r="P17" s="203"/>
      <c r="Q17" s="203"/>
      <c r="R17" s="203"/>
      <c r="S17" s="203"/>
      <c r="T17" s="206"/>
    </row>
    <row r="18" spans="2:20" ht="21.75" customHeight="1" x14ac:dyDescent="0.5">
      <c r="B18" s="199" t="s">
        <v>414</v>
      </c>
      <c r="C18" s="200" t="s">
        <v>375</v>
      </c>
      <c r="D18" s="201" t="s">
        <v>375</v>
      </c>
      <c r="E18" s="202"/>
      <c r="F18" s="203"/>
      <c r="G18" s="202"/>
      <c r="H18" s="203" t="s">
        <v>375</v>
      </c>
      <c r="I18" s="203"/>
      <c r="J18" s="203"/>
      <c r="K18" s="203"/>
      <c r="L18" s="203"/>
      <c r="M18" s="203"/>
      <c r="N18" s="203"/>
      <c r="O18" s="203"/>
      <c r="P18" s="203"/>
      <c r="Q18" s="203"/>
      <c r="R18" s="203"/>
      <c r="S18" s="203"/>
      <c r="T18" s="206"/>
    </row>
    <row r="19" spans="2:20" ht="21" customHeight="1" x14ac:dyDescent="0.5">
      <c r="B19" s="199" t="s">
        <v>396</v>
      </c>
      <c r="C19" s="200" t="s">
        <v>375</v>
      </c>
      <c r="D19" s="201" t="s">
        <v>375</v>
      </c>
      <c r="E19" s="202"/>
      <c r="F19" s="203"/>
      <c r="G19" s="202"/>
      <c r="H19" s="203" t="s">
        <v>375</v>
      </c>
      <c r="I19" s="203"/>
      <c r="J19" s="203"/>
      <c r="K19" s="203"/>
      <c r="L19" s="203"/>
      <c r="M19" s="203"/>
      <c r="N19" s="203"/>
      <c r="O19" s="203"/>
      <c r="P19" s="203"/>
      <c r="Q19" s="203"/>
      <c r="R19" s="203"/>
      <c r="S19" s="203"/>
      <c r="T19" s="206"/>
    </row>
    <row r="20" spans="2:20" ht="21" customHeight="1" x14ac:dyDescent="0.5">
      <c r="B20" s="171" t="s">
        <v>366</v>
      </c>
      <c r="C20" s="177" t="s">
        <v>392</v>
      </c>
      <c r="D20" s="186"/>
      <c r="E20" s="178"/>
      <c r="F20" s="179" t="s">
        <v>392</v>
      </c>
      <c r="G20" s="178"/>
      <c r="H20" s="179" t="s">
        <v>392</v>
      </c>
      <c r="I20" s="179"/>
      <c r="J20" s="180"/>
      <c r="K20" s="179"/>
      <c r="L20" s="179"/>
      <c r="M20" s="179"/>
      <c r="N20" s="179"/>
      <c r="O20" s="179"/>
      <c r="P20" s="179"/>
      <c r="Q20" s="179"/>
      <c r="R20" s="179"/>
      <c r="S20" s="179"/>
      <c r="T20" s="183"/>
    </row>
    <row r="21" spans="2:20" ht="23.25" customHeight="1" x14ac:dyDescent="0.5">
      <c r="B21" s="199" t="s">
        <v>368</v>
      </c>
      <c r="C21" s="200" t="s">
        <v>375</v>
      </c>
      <c r="D21" s="201" t="s">
        <v>375</v>
      </c>
      <c r="E21" s="202"/>
      <c r="F21" s="85"/>
      <c r="G21" s="202"/>
      <c r="H21" s="85"/>
      <c r="I21" s="85"/>
      <c r="J21" s="203"/>
      <c r="K21" s="85"/>
      <c r="L21" s="85"/>
      <c r="M21" s="85"/>
      <c r="N21" s="207" t="s">
        <v>375</v>
      </c>
      <c r="O21" s="3" t="s">
        <v>375</v>
      </c>
      <c r="P21" s="85"/>
      <c r="Q21" s="85"/>
      <c r="R21" s="85"/>
      <c r="S21" s="85"/>
      <c r="T21" s="204"/>
    </row>
    <row r="22" spans="2:20" ht="20.25" customHeight="1" x14ac:dyDescent="0.5">
      <c r="B22" s="199" t="s">
        <v>384</v>
      </c>
      <c r="C22" s="200"/>
      <c r="D22" s="201"/>
      <c r="E22" s="202"/>
      <c r="F22" s="203"/>
      <c r="G22" s="202" t="s">
        <v>375</v>
      </c>
      <c r="H22" s="203"/>
      <c r="I22" s="208" t="s">
        <v>375</v>
      </c>
      <c r="J22" s="85"/>
      <c r="K22" s="203"/>
      <c r="L22" s="203"/>
      <c r="M22" s="203"/>
      <c r="N22" s="203"/>
      <c r="O22" s="203"/>
      <c r="P22" s="203"/>
      <c r="Q22" s="203"/>
      <c r="R22" s="203"/>
      <c r="S22" s="203"/>
      <c r="T22" s="206"/>
    </row>
    <row r="23" spans="2:20" ht="24" customHeight="1" x14ac:dyDescent="0.5">
      <c r="B23" s="199" t="s">
        <v>367</v>
      </c>
      <c r="C23" s="200"/>
      <c r="D23" s="201"/>
      <c r="E23" s="202"/>
      <c r="F23" s="85"/>
      <c r="G23" s="202"/>
      <c r="H23" s="85"/>
      <c r="I23" s="85"/>
      <c r="J23" s="203"/>
      <c r="K23" s="85" t="s">
        <v>375</v>
      </c>
      <c r="L23" s="85" t="s">
        <v>697</v>
      </c>
      <c r="M23" s="85"/>
      <c r="N23" s="85"/>
      <c r="O23" s="85"/>
      <c r="P23" s="85"/>
      <c r="Q23" s="85"/>
      <c r="R23" s="85"/>
      <c r="S23" s="85"/>
      <c r="T23" s="204" t="s">
        <v>375</v>
      </c>
    </row>
    <row r="24" spans="2:20" ht="21" customHeight="1" x14ac:dyDescent="0.5">
      <c r="B24" s="199" t="s">
        <v>369</v>
      </c>
      <c r="C24" s="200"/>
      <c r="D24" s="201"/>
      <c r="E24" s="202"/>
      <c r="F24" s="85" t="s">
        <v>375</v>
      </c>
      <c r="G24" s="202"/>
      <c r="H24" s="85"/>
      <c r="I24" s="85"/>
      <c r="J24" s="203"/>
      <c r="K24" s="85" t="s">
        <v>375</v>
      </c>
      <c r="L24" s="85" t="s">
        <v>697</v>
      </c>
      <c r="M24" s="85"/>
      <c r="N24" s="85"/>
      <c r="O24" s="85"/>
      <c r="P24" s="85"/>
      <c r="Q24" s="85"/>
      <c r="R24" s="85"/>
      <c r="S24" s="207"/>
      <c r="T24" s="118" t="s">
        <v>375</v>
      </c>
    </row>
    <row r="25" spans="2:20" s="641" customFormat="1" ht="21.75" customHeight="1" x14ac:dyDescent="0.5">
      <c r="B25" s="199" t="s">
        <v>695</v>
      </c>
      <c r="C25" s="200"/>
      <c r="D25" s="201"/>
      <c r="E25" s="202"/>
      <c r="F25" s="85"/>
      <c r="G25" s="202"/>
      <c r="H25" s="85"/>
      <c r="I25" s="85"/>
      <c r="J25" s="85"/>
      <c r="K25" s="85"/>
      <c r="L25" s="85" t="s">
        <v>697</v>
      </c>
      <c r="M25" s="85"/>
      <c r="N25" s="85"/>
      <c r="O25" s="85"/>
      <c r="P25" s="85"/>
      <c r="Q25" s="85"/>
      <c r="R25" s="85"/>
      <c r="S25" s="207"/>
      <c r="T25" s="118" t="s">
        <v>697</v>
      </c>
    </row>
    <row r="26" spans="2:20" ht="20.25" customHeight="1" x14ac:dyDescent="0.5">
      <c r="B26" s="199" t="s">
        <v>370</v>
      </c>
      <c r="C26" s="200"/>
      <c r="D26" s="201" t="s">
        <v>375</v>
      </c>
      <c r="E26" s="202"/>
      <c r="F26" s="85"/>
      <c r="G26" s="202"/>
      <c r="H26" s="85" t="s">
        <v>375</v>
      </c>
      <c r="I26" s="85"/>
      <c r="J26" s="203"/>
      <c r="K26" s="85"/>
      <c r="L26" s="85"/>
      <c r="M26" s="85"/>
      <c r="N26" s="85" t="s">
        <v>375</v>
      </c>
      <c r="O26" s="85"/>
      <c r="P26" s="85"/>
      <c r="Q26" s="85"/>
      <c r="R26" s="85"/>
      <c r="S26" s="85"/>
      <c r="T26" s="204"/>
    </row>
    <row r="27" spans="2:20" ht="18.75" customHeight="1" x14ac:dyDescent="0.5">
      <c r="B27" s="171" t="s">
        <v>374</v>
      </c>
      <c r="C27" s="177"/>
      <c r="D27" s="186"/>
      <c r="E27" s="178" t="s">
        <v>375</v>
      </c>
      <c r="F27" s="179" t="s">
        <v>375</v>
      </c>
      <c r="G27" s="178"/>
      <c r="H27" s="179"/>
      <c r="I27" s="179"/>
      <c r="J27" s="180"/>
      <c r="K27" s="179" t="s">
        <v>375</v>
      </c>
      <c r="L27" s="179"/>
      <c r="M27" s="179"/>
      <c r="N27" s="179"/>
      <c r="O27" s="179"/>
      <c r="P27" s="179"/>
      <c r="Q27" s="179"/>
      <c r="R27" s="179"/>
      <c r="S27" s="179"/>
      <c r="T27" s="183"/>
    </row>
    <row r="28" spans="2:20" ht="21" customHeight="1" x14ac:dyDescent="0.5">
      <c r="B28" s="199" t="s">
        <v>382</v>
      </c>
      <c r="C28" s="200"/>
      <c r="D28" s="201"/>
      <c r="E28" s="202"/>
      <c r="F28" s="208" t="s">
        <v>375</v>
      </c>
      <c r="G28" s="85"/>
      <c r="H28" s="85"/>
      <c r="I28" s="85"/>
      <c r="J28" s="203"/>
      <c r="K28" s="85" t="s">
        <v>375</v>
      </c>
      <c r="L28" s="208"/>
      <c r="M28" s="85"/>
      <c r="N28" s="85"/>
      <c r="O28" s="85"/>
      <c r="P28" s="85"/>
      <c r="Q28" s="85"/>
      <c r="R28" s="85"/>
      <c r="S28" s="85"/>
      <c r="T28" s="204"/>
    </row>
    <row r="29" spans="2:20" ht="21" customHeight="1" x14ac:dyDescent="0.5">
      <c r="B29" s="199" t="s">
        <v>383</v>
      </c>
      <c r="C29" s="200"/>
      <c r="D29" s="201"/>
      <c r="E29" s="202"/>
      <c r="F29" s="85"/>
      <c r="G29" s="202"/>
      <c r="H29" s="85"/>
      <c r="I29" s="208" t="s">
        <v>375</v>
      </c>
      <c r="J29" s="85"/>
      <c r="K29" s="85" t="s">
        <v>375</v>
      </c>
      <c r="L29" s="85"/>
      <c r="M29" s="85"/>
      <c r="N29" s="85"/>
      <c r="O29" s="85"/>
      <c r="P29" s="85"/>
      <c r="Q29" s="85"/>
      <c r="R29" s="85"/>
      <c r="S29" s="85"/>
      <c r="T29" s="204"/>
    </row>
    <row r="30" spans="2:20" ht="20.25" customHeight="1" x14ac:dyDescent="0.5">
      <c r="B30" s="199" t="s">
        <v>384</v>
      </c>
      <c r="C30" s="200" t="s">
        <v>375</v>
      </c>
      <c r="D30" s="201" t="s">
        <v>375</v>
      </c>
      <c r="E30" s="202" t="s">
        <v>375</v>
      </c>
      <c r="F30" s="85"/>
      <c r="G30" s="202"/>
      <c r="H30" s="85"/>
      <c r="I30" s="208" t="s">
        <v>375</v>
      </c>
      <c r="J30" s="85"/>
      <c r="K30" s="85"/>
      <c r="L30" s="85"/>
      <c r="M30" s="85"/>
      <c r="N30" s="85"/>
      <c r="O30" s="85"/>
      <c r="P30" s="85"/>
      <c r="Q30" s="85"/>
      <c r="R30" s="85"/>
      <c r="S30" s="85"/>
      <c r="T30" s="204"/>
    </row>
    <row r="31" spans="2:20" ht="23.25" customHeight="1" x14ac:dyDescent="0.5">
      <c r="B31" s="199" t="s">
        <v>368</v>
      </c>
      <c r="C31" s="200" t="s">
        <v>375</v>
      </c>
      <c r="D31" s="201" t="s">
        <v>375</v>
      </c>
      <c r="E31" s="202"/>
      <c r="F31" s="85"/>
      <c r="G31" s="202"/>
      <c r="H31" s="85"/>
      <c r="I31" s="85"/>
      <c r="J31" s="203"/>
      <c r="K31" s="85"/>
      <c r="L31" s="85"/>
      <c r="M31" s="85"/>
      <c r="N31" s="85"/>
      <c r="O31" s="85" t="s">
        <v>375</v>
      </c>
      <c r="P31" s="85" t="s">
        <v>375</v>
      </c>
      <c r="Q31" s="85"/>
      <c r="R31" s="85"/>
      <c r="S31" s="85"/>
      <c r="T31" s="204"/>
    </row>
    <row r="32" spans="2:20" ht="21.75" customHeight="1" x14ac:dyDescent="0.5">
      <c r="B32" s="199" t="s">
        <v>370</v>
      </c>
      <c r="C32" s="200"/>
      <c r="D32" s="201" t="s">
        <v>375</v>
      </c>
      <c r="E32" s="202"/>
      <c r="F32" s="85"/>
      <c r="G32" s="202"/>
      <c r="H32" s="85" t="s">
        <v>375</v>
      </c>
      <c r="I32" s="85"/>
      <c r="J32" s="203"/>
      <c r="K32" s="85"/>
      <c r="L32" s="85"/>
      <c r="M32" s="85"/>
      <c r="N32" s="85"/>
      <c r="O32" s="85" t="s">
        <v>375</v>
      </c>
      <c r="P32" s="85" t="s">
        <v>375</v>
      </c>
      <c r="Q32" s="85"/>
      <c r="R32" s="85"/>
      <c r="S32" s="85"/>
      <c r="T32" s="204"/>
    </row>
    <row r="33" spans="2:20" ht="23.25" customHeight="1" x14ac:dyDescent="0.5">
      <c r="B33" s="199" t="s">
        <v>391</v>
      </c>
      <c r="C33" s="200" t="s">
        <v>375</v>
      </c>
      <c r="D33" s="201" t="s">
        <v>375</v>
      </c>
      <c r="E33" s="202"/>
      <c r="F33" s="85"/>
      <c r="G33" s="202"/>
      <c r="H33" s="85"/>
      <c r="I33" s="85"/>
      <c r="J33" s="203"/>
      <c r="K33" s="85"/>
      <c r="L33" s="85"/>
      <c r="M33" s="85"/>
      <c r="N33" s="85"/>
      <c r="O33" s="85" t="s">
        <v>375</v>
      </c>
      <c r="P33" s="85"/>
      <c r="Q33" s="85"/>
      <c r="R33" s="85"/>
      <c r="S33" s="85"/>
      <c r="T33" s="204"/>
    </row>
    <row r="34" spans="2:20" ht="20.25" customHeight="1" x14ac:dyDescent="0.5">
      <c r="B34" s="199" t="s">
        <v>393</v>
      </c>
      <c r="C34" s="200"/>
      <c r="D34" s="201"/>
      <c r="E34" s="202"/>
      <c r="F34" s="85"/>
      <c r="G34" s="202"/>
      <c r="H34" s="85"/>
      <c r="I34" s="85"/>
      <c r="J34" s="203"/>
      <c r="K34" s="85"/>
      <c r="L34" s="85"/>
      <c r="M34" s="85"/>
      <c r="N34" s="85"/>
      <c r="O34" s="85" t="s">
        <v>375</v>
      </c>
      <c r="P34" s="85"/>
      <c r="Q34" s="85"/>
      <c r="R34" s="85"/>
      <c r="S34" s="85"/>
      <c r="T34" s="204"/>
    </row>
    <row r="35" spans="2:20" ht="21.75" customHeight="1" x14ac:dyDescent="0.5">
      <c r="B35" s="171" t="s">
        <v>415</v>
      </c>
      <c r="C35" s="177"/>
      <c r="D35" s="186"/>
      <c r="E35" s="178"/>
      <c r="F35" s="180"/>
      <c r="G35" s="178"/>
      <c r="H35" s="180"/>
      <c r="I35" s="180"/>
      <c r="J35" s="180"/>
      <c r="K35" s="180"/>
      <c r="L35" s="180"/>
      <c r="M35" s="180"/>
      <c r="N35" s="180"/>
      <c r="O35" s="180"/>
      <c r="P35" s="180"/>
      <c r="Q35" s="180"/>
      <c r="R35" s="180"/>
      <c r="S35" s="180"/>
      <c r="T35" s="184"/>
    </row>
    <row r="36" spans="2:20" ht="24" customHeight="1" x14ac:dyDescent="0.5">
      <c r="B36" s="199" t="s">
        <v>416</v>
      </c>
      <c r="C36" s="205" t="s">
        <v>375</v>
      </c>
      <c r="D36" s="201"/>
      <c r="E36" s="202" t="s">
        <v>375</v>
      </c>
      <c r="F36" s="203"/>
      <c r="G36" s="202"/>
      <c r="H36" s="203"/>
      <c r="I36" s="203"/>
      <c r="J36" s="203"/>
      <c r="K36" s="203"/>
      <c r="L36" s="203"/>
      <c r="M36" s="203"/>
      <c r="N36" s="203"/>
      <c r="O36" s="203"/>
      <c r="P36" s="203"/>
      <c r="Q36" s="85"/>
      <c r="R36" s="208" t="s">
        <v>375</v>
      </c>
      <c r="S36" s="203"/>
      <c r="T36" s="206"/>
    </row>
    <row r="37" spans="2:20" ht="22.5" customHeight="1" x14ac:dyDescent="0.5">
      <c r="B37" s="199" t="s">
        <v>417</v>
      </c>
      <c r="C37" s="200"/>
      <c r="D37" s="201"/>
      <c r="E37" s="202"/>
      <c r="F37" s="203" t="s">
        <v>375</v>
      </c>
      <c r="G37" s="202" t="s">
        <v>375</v>
      </c>
      <c r="H37" s="203" t="s">
        <v>375</v>
      </c>
      <c r="I37" s="203"/>
      <c r="J37" s="203"/>
      <c r="K37" s="203"/>
      <c r="L37" s="203"/>
      <c r="M37" s="203"/>
      <c r="N37" s="203"/>
      <c r="O37" s="203"/>
      <c r="P37" s="203"/>
      <c r="Q37" s="203"/>
      <c r="R37" s="203" t="s">
        <v>395</v>
      </c>
      <c r="S37" s="203"/>
      <c r="T37" s="206"/>
    </row>
    <row r="38" spans="2:20" ht="20.25" customHeight="1" x14ac:dyDescent="0.5">
      <c r="B38" s="199" t="s">
        <v>418</v>
      </c>
      <c r="C38" s="200" t="s">
        <v>375</v>
      </c>
      <c r="D38" s="201" t="s">
        <v>375</v>
      </c>
      <c r="E38" s="202" t="s">
        <v>375</v>
      </c>
      <c r="F38" s="203"/>
      <c r="G38" s="202"/>
      <c r="H38" s="203" t="s">
        <v>375</v>
      </c>
      <c r="I38" s="203"/>
      <c r="J38" s="203"/>
      <c r="K38" s="203"/>
      <c r="L38" s="203"/>
      <c r="M38" s="203" t="s">
        <v>375</v>
      </c>
      <c r="N38" s="203"/>
      <c r="O38" s="203" t="s">
        <v>375</v>
      </c>
      <c r="P38" s="203" t="s">
        <v>375</v>
      </c>
      <c r="Q38" s="203"/>
      <c r="R38" s="203" t="s">
        <v>395</v>
      </c>
      <c r="S38" s="203"/>
      <c r="T38" s="206"/>
    </row>
    <row r="39" spans="2:20" ht="20.25" customHeight="1" x14ac:dyDescent="0.5">
      <c r="B39" s="171" t="s">
        <v>372</v>
      </c>
      <c r="C39" s="177"/>
      <c r="D39" s="186"/>
      <c r="E39" s="178"/>
      <c r="F39" s="179"/>
      <c r="G39" s="178"/>
      <c r="H39" s="179"/>
      <c r="I39" s="179"/>
      <c r="J39" s="180"/>
      <c r="K39" s="179"/>
      <c r="L39" s="179"/>
      <c r="M39" s="179"/>
      <c r="N39" s="179"/>
      <c r="O39" s="179"/>
      <c r="P39" s="179"/>
      <c r="Q39" s="179"/>
      <c r="R39" s="179"/>
      <c r="S39" s="179"/>
      <c r="T39" s="183"/>
    </row>
    <row r="40" spans="2:20" ht="23.25" customHeight="1" x14ac:dyDescent="0.5">
      <c r="B40" s="199" t="s">
        <v>497</v>
      </c>
      <c r="C40" s="200"/>
      <c r="D40" s="201"/>
      <c r="E40" s="202" t="s">
        <v>375</v>
      </c>
      <c r="F40" s="203"/>
      <c r="G40" s="202"/>
      <c r="H40" s="203"/>
      <c r="I40" s="203"/>
      <c r="J40" s="203"/>
      <c r="K40" s="203"/>
      <c r="L40" s="203"/>
      <c r="M40" s="203"/>
      <c r="N40" s="203"/>
      <c r="O40" s="203"/>
      <c r="P40" s="203"/>
      <c r="Q40" s="203"/>
      <c r="R40" s="203"/>
      <c r="S40" s="203"/>
      <c r="T40" s="206"/>
    </row>
    <row r="41" spans="2:20" ht="22.5" customHeight="1" x14ac:dyDescent="0.5">
      <c r="B41" s="199" t="s">
        <v>412</v>
      </c>
      <c r="C41" s="200"/>
      <c r="D41" s="201"/>
      <c r="E41" s="202" t="s">
        <v>375</v>
      </c>
      <c r="F41" s="203"/>
      <c r="G41" s="202" t="s">
        <v>375</v>
      </c>
      <c r="H41" s="203" t="s">
        <v>375</v>
      </c>
      <c r="I41" s="203"/>
      <c r="J41" s="203"/>
      <c r="K41" s="203"/>
      <c r="L41" s="203"/>
      <c r="M41" s="203"/>
      <c r="N41" s="203"/>
      <c r="O41" s="203"/>
      <c r="P41" s="203"/>
      <c r="Q41" s="203"/>
      <c r="R41" s="203"/>
      <c r="S41" s="203"/>
      <c r="T41" s="206"/>
    </row>
    <row r="42" spans="2:20" ht="20.25" customHeight="1" x14ac:dyDescent="0.5">
      <c r="B42" s="171" t="s">
        <v>373</v>
      </c>
      <c r="C42" s="177"/>
      <c r="D42" s="186"/>
      <c r="E42" s="178"/>
      <c r="F42" s="179"/>
      <c r="G42" s="178"/>
      <c r="H42" s="179"/>
      <c r="I42" s="179"/>
      <c r="J42" s="180"/>
      <c r="K42" s="179"/>
      <c r="L42" s="179"/>
      <c r="M42" s="179"/>
      <c r="N42" s="179"/>
      <c r="O42" s="179"/>
      <c r="P42" s="179"/>
      <c r="Q42" s="179"/>
      <c r="R42" s="179"/>
      <c r="S42" s="179"/>
      <c r="T42" s="183"/>
    </row>
    <row r="43" spans="2:20" ht="20.25" customHeight="1" x14ac:dyDescent="0.5">
      <c r="B43" s="199" t="s">
        <v>385</v>
      </c>
      <c r="C43" s="200"/>
      <c r="D43" s="201"/>
      <c r="E43" s="202" t="s">
        <v>394</v>
      </c>
      <c r="F43" s="85"/>
      <c r="G43" s="202"/>
      <c r="H43" s="85" t="s">
        <v>394</v>
      </c>
      <c r="I43" s="85"/>
      <c r="J43" s="203"/>
      <c r="K43" s="85"/>
      <c r="L43" s="85"/>
      <c r="M43" s="85"/>
      <c r="N43" s="85"/>
      <c r="O43" s="85"/>
      <c r="P43" s="85"/>
      <c r="Q43" s="85"/>
      <c r="R43" s="85" t="s">
        <v>395</v>
      </c>
      <c r="S43" s="85"/>
      <c r="T43" s="204"/>
    </row>
    <row r="44" spans="2:20" ht="20.25" customHeight="1" thickBot="1" x14ac:dyDescent="0.55000000000000004">
      <c r="B44" s="209" t="s">
        <v>386</v>
      </c>
      <c r="C44" s="210"/>
      <c r="D44" s="211"/>
      <c r="E44" s="212" t="s">
        <v>591</v>
      </c>
      <c r="F44" s="213"/>
      <c r="G44" s="212"/>
      <c r="H44" s="213" t="s">
        <v>394</v>
      </c>
      <c r="I44" s="213"/>
      <c r="J44" s="213"/>
      <c r="K44" s="213"/>
      <c r="L44" s="213"/>
      <c r="M44" s="213"/>
      <c r="N44" s="213"/>
      <c r="O44" s="213"/>
      <c r="P44" s="213"/>
      <c r="Q44" s="213"/>
      <c r="R44" s="213" t="s">
        <v>395</v>
      </c>
      <c r="S44" s="213"/>
      <c r="T44" s="214"/>
    </row>
    <row r="45" spans="2:20" ht="14.7" thickBot="1" x14ac:dyDescent="0.55000000000000004"/>
    <row r="46" spans="2:20" x14ac:dyDescent="0.5">
      <c r="B46" s="215" t="s">
        <v>350</v>
      </c>
      <c r="C46" s="216"/>
      <c r="D46" s="115"/>
    </row>
    <row r="47" spans="2:20" s="641" customFormat="1" x14ac:dyDescent="0.5">
      <c r="B47" s="651" t="s">
        <v>696</v>
      </c>
      <c r="C47" s="652" t="s">
        <v>697</v>
      </c>
      <c r="D47" s="115"/>
    </row>
    <row r="48" spans="2:20" x14ac:dyDescent="0.5">
      <c r="B48" s="217" t="s">
        <v>351</v>
      </c>
      <c r="C48" s="218" t="s">
        <v>387</v>
      </c>
      <c r="D48" s="115"/>
    </row>
    <row r="49" spans="2:4" x14ac:dyDescent="0.5">
      <c r="B49" s="217" t="s">
        <v>405</v>
      </c>
      <c r="C49" s="218" t="s">
        <v>375</v>
      </c>
      <c r="D49" s="115"/>
    </row>
    <row r="50" spans="2:4" x14ac:dyDescent="0.5">
      <c r="B50" s="217" t="s">
        <v>587</v>
      </c>
      <c r="C50" s="218" t="s">
        <v>394</v>
      </c>
      <c r="D50" s="115"/>
    </row>
    <row r="51" spans="2:4" ht="14.7" thickBot="1" x14ac:dyDescent="0.55000000000000004">
      <c r="B51" s="219" t="s">
        <v>588</v>
      </c>
      <c r="C51" s="220" t="s">
        <v>395</v>
      </c>
      <c r="D51" s="115"/>
    </row>
    <row r="53" spans="2:4" ht="15" customHeight="1" x14ac:dyDescent="0.5">
      <c r="B53" t="s">
        <v>590</v>
      </c>
    </row>
    <row r="54" spans="2:4" ht="14.25" customHeight="1" x14ac:dyDescent="0.5">
      <c r="B54" t="s">
        <v>589</v>
      </c>
    </row>
    <row r="55" spans="2:4" x14ac:dyDescent="0.5">
      <c r="B55" t="s">
        <v>592</v>
      </c>
    </row>
  </sheetData>
  <sheetProtection algorithmName="SHA-512" hashValue="DD45lKOPn4hPCvCYU3gxfc7KLppkFWW5Zl0q2CPuHlJGmZ6lNwd8NGa4WE1iJthbHLS+XABU+Dce3MtplmywYg==" saltValue="jQ92m7Rf8QvbHx+ArydP5Q==" spinCount="100000" sheet="1" objects="1" scenarios="1" selectLockedCells="1" selectUnlockedCells="1"/>
  <mergeCells count="1">
    <mergeCell ref="E2:M2"/>
  </mergeCells>
  <hyperlinks>
    <hyperlink ref="A1" location="INDEX!A1" display="INDEX" xr:uid="{00000000-0004-0000-02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
  <sheetViews>
    <sheetView zoomScale="80" zoomScaleNormal="80" workbookViewId="0"/>
  </sheetViews>
  <sheetFormatPr defaultRowHeight="14.35" x14ac:dyDescent="0.5"/>
  <cols>
    <col min="1" max="1" width="8.87890625"/>
    <col min="2" max="2" width="24.5859375" style="11" customWidth="1"/>
    <col min="3" max="3" width="7.29296875" customWidth="1"/>
    <col min="4" max="4" width="24" customWidth="1"/>
    <col min="5" max="5" width="6.5859375" customWidth="1"/>
    <col min="6" max="6" width="23.703125" customWidth="1"/>
  </cols>
  <sheetData>
    <row r="1" spans="1:6" x14ac:dyDescent="0.5">
      <c r="A1" s="563" t="s">
        <v>625</v>
      </c>
    </row>
    <row r="2" spans="1:6" ht="18" customHeight="1" thickBot="1" x14ac:dyDescent="0.55000000000000004">
      <c r="B2" s="18" t="s">
        <v>536</v>
      </c>
      <c r="C2" s="12"/>
      <c r="D2" s="12"/>
      <c r="E2" s="12"/>
      <c r="F2" s="12"/>
    </row>
    <row r="3" spans="1:6" ht="39" customHeight="1" x14ac:dyDescent="0.5">
      <c r="B3" s="187" t="s">
        <v>89</v>
      </c>
      <c r="C3" s="188"/>
      <c r="D3" s="187" t="s">
        <v>90</v>
      </c>
      <c r="E3" s="188"/>
      <c r="F3" s="189" t="s">
        <v>91</v>
      </c>
    </row>
    <row r="4" spans="1:6" ht="23.25" customHeight="1" x14ac:dyDescent="0.5">
      <c r="B4" s="221" t="s">
        <v>156</v>
      </c>
      <c r="C4" s="25"/>
      <c r="D4" s="221" t="s">
        <v>156</v>
      </c>
      <c r="E4" s="25"/>
      <c r="F4" s="221" t="s">
        <v>3</v>
      </c>
    </row>
    <row r="5" spans="1:6" ht="23.25" customHeight="1" x14ac:dyDescent="0.5">
      <c r="B5" s="221" t="s">
        <v>55</v>
      </c>
      <c r="C5" s="25"/>
      <c r="D5" s="221" t="s">
        <v>420</v>
      </c>
      <c r="E5" s="25"/>
      <c r="F5" s="221" t="s">
        <v>161</v>
      </c>
    </row>
    <row r="6" spans="1:6" ht="22.5" customHeight="1" x14ac:dyDescent="0.5">
      <c r="B6" s="221" t="s">
        <v>21</v>
      </c>
      <c r="C6" s="25"/>
      <c r="D6" s="221" t="s">
        <v>21</v>
      </c>
      <c r="E6" s="25"/>
      <c r="F6" s="221" t="s">
        <v>160</v>
      </c>
    </row>
    <row r="7" spans="1:6" ht="36" customHeight="1" x14ac:dyDescent="0.5">
      <c r="B7" s="221" t="s">
        <v>20</v>
      </c>
      <c r="C7" s="25"/>
      <c r="D7" s="221" t="s">
        <v>20</v>
      </c>
      <c r="E7" s="25"/>
      <c r="F7" s="221" t="s">
        <v>498</v>
      </c>
    </row>
    <row r="8" spans="1:6" ht="24.75" customHeight="1" x14ac:dyDescent="0.5">
      <c r="B8" s="221" t="s">
        <v>8</v>
      </c>
      <c r="C8" s="25"/>
      <c r="D8" s="221" t="s">
        <v>22</v>
      </c>
      <c r="E8" s="25"/>
      <c r="F8" s="221" t="s">
        <v>24</v>
      </c>
    </row>
    <row r="9" spans="1:6" ht="24" customHeight="1" x14ac:dyDescent="0.5">
      <c r="B9" s="221" t="s">
        <v>23</v>
      </c>
      <c r="C9" s="25"/>
      <c r="D9" s="221" t="s">
        <v>8</v>
      </c>
      <c r="E9" s="25"/>
      <c r="F9" s="221" t="s">
        <v>5</v>
      </c>
    </row>
    <row r="10" spans="1:6" ht="24" customHeight="1" x14ac:dyDescent="0.5">
      <c r="B10" s="222" t="s">
        <v>419</v>
      </c>
      <c r="C10" s="25"/>
      <c r="D10" s="221" t="s">
        <v>23</v>
      </c>
      <c r="E10" s="25"/>
      <c r="F10" s="223" t="s">
        <v>3</v>
      </c>
    </row>
    <row r="11" spans="1:6" ht="21" customHeight="1" thickBot="1" x14ac:dyDescent="0.55000000000000004">
      <c r="B11" s="224" t="s">
        <v>24</v>
      </c>
      <c r="C11" s="25"/>
      <c r="D11" s="224" t="s">
        <v>24</v>
      </c>
      <c r="E11" s="25"/>
      <c r="F11" s="225" t="s">
        <v>421</v>
      </c>
    </row>
    <row r="12" spans="1:6" ht="22.5" customHeight="1" x14ac:dyDescent="0.5">
      <c r="B12" s="221" t="s">
        <v>5</v>
      </c>
      <c r="C12" s="25"/>
      <c r="D12" s="221" t="s">
        <v>5</v>
      </c>
      <c r="E12" s="25"/>
      <c r="F12" s="25"/>
    </row>
    <row r="13" spans="1:6" ht="24" customHeight="1" thickBot="1" x14ac:dyDescent="0.55000000000000004">
      <c r="B13" s="226" t="s">
        <v>3</v>
      </c>
      <c r="C13" s="25"/>
      <c r="D13" s="226" t="s">
        <v>3</v>
      </c>
      <c r="E13" s="25"/>
      <c r="F13" s="25"/>
    </row>
    <row r="14" spans="1:6" x14ac:dyDescent="0.5">
      <c r="B14" s="19"/>
    </row>
    <row r="26" spans="2:2" x14ac:dyDescent="0.5">
      <c r="B26" s="8"/>
    </row>
    <row r="36" spans="2:2" x14ac:dyDescent="0.5">
      <c r="B36" s="2"/>
    </row>
  </sheetData>
  <sheetProtection algorithmName="SHA-512" hashValue="RnMiXr0/QPGPXvOoe7yrKl2VH3wHEMVzF8RaeOjUmkGamfMKs49b4DF00Kfo0QyX77t1FzQFgrG+NaZLjHAeuA==" saltValue="lp5q2vup3DzoaVKO45KPeA==" spinCount="100000" sheet="1" objects="1" scenarios="1" selectLockedCells="1" selectUnlockedCells="1"/>
  <hyperlinks>
    <hyperlink ref="A1" location="INDEX!A1" display="INDEX" xr:uid="{00000000-0004-0000-0300-000000000000}"/>
  </hyperlinks>
  <pageMargins left="0.7" right="0.7" top="0.75" bottom="0.75" header="0.3" footer="0.3"/>
  <pageSetup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4"/>
  <sheetViews>
    <sheetView zoomScale="93" zoomScaleNormal="93" workbookViewId="0"/>
  </sheetViews>
  <sheetFormatPr defaultColWidth="9.1171875" defaultRowHeight="14.35" x14ac:dyDescent="0.5"/>
  <cols>
    <col min="1" max="1" width="9.1171875" style="93"/>
    <col min="2" max="2" width="45.703125" style="93" customWidth="1"/>
    <col min="3" max="3" width="64.87890625" style="93" customWidth="1"/>
    <col min="4" max="16384" width="9.1171875" style="93"/>
  </cols>
  <sheetData>
    <row r="1" spans="1:3" ht="20.25" customHeight="1" thickBot="1" x14ac:dyDescent="0.55000000000000004">
      <c r="A1" s="563" t="s">
        <v>625</v>
      </c>
      <c r="B1" s="18" t="s">
        <v>750</v>
      </c>
    </row>
    <row r="2" spans="1:3" ht="14.7" thickBot="1" x14ac:dyDescent="0.55000000000000004">
      <c r="B2" s="523" t="s">
        <v>712</v>
      </c>
      <c r="C2" s="524" t="s">
        <v>609</v>
      </c>
    </row>
    <row r="3" spans="1:3" ht="27" customHeight="1" thickBot="1" x14ac:dyDescent="0.55000000000000004">
      <c r="B3" s="634" t="s">
        <v>698</v>
      </c>
      <c r="C3" s="656" t="s">
        <v>734</v>
      </c>
    </row>
    <row r="4" spans="1:3" x14ac:dyDescent="0.5">
      <c r="B4" s="850" t="s">
        <v>699</v>
      </c>
      <c r="C4" s="653" t="s">
        <v>700</v>
      </c>
    </row>
    <row r="5" spans="1:3" x14ac:dyDescent="0.5">
      <c r="B5" s="852"/>
      <c r="C5" s="653" t="s">
        <v>701</v>
      </c>
    </row>
    <row r="6" spans="1:3" ht="25.7" thickBot="1" x14ac:dyDescent="0.55000000000000004">
      <c r="B6" s="852"/>
      <c r="C6" s="654" t="s">
        <v>702</v>
      </c>
    </row>
    <row r="7" spans="1:3" ht="25.35" x14ac:dyDescent="0.5">
      <c r="B7" s="850" t="s">
        <v>703</v>
      </c>
      <c r="C7" s="525" t="s">
        <v>704</v>
      </c>
    </row>
    <row r="8" spans="1:3" x14ac:dyDescent="0.5">
      <c r="B8" s="852"/>
      <c r="C8" s="525" t="s">
        <v>705</v>
      </c>
    </row>
    <row r="9" spans="1:3" ht="25.35" x14ac:dyDescent="0.5">
      <c r="B9" s="852"/>
      <c r="C9" s="525" t="s">
        <v>706</v>
      </c>
    </row>
    <row r="10" spans="1:3" ht="31.5" customHeight="1" x14ac:dyDescent="0.4">
      <c r="B10" s="852"/>
      <c r="C10" s="601" t="s">
        <v>707</v>
      </c>
    </row>
    <row r="11" spans="1:3" ht="25.7" thickBot="1" x14ac:dyDescent="0.55000000000000004">
      <c r="B11" s="851"/>
      <c r="C11" s="655" t="s">
        <v>726</v>
      </c>
    </row>
    <row r="12" spans="1:3" ht="25.35" x14ac:dyDescent="0.5">
      <c r="B12" s="850" t="s">
        <v>708</v>
      </c>
      <c r="C12" s="525" t="s">
        <v>709</v>
      </c>
    </row>
    <row r="13" spans="1:3" x14ac:dyDescent="0.5">
      <c r="B13" s="853"/>
      <c r="C13" s="525" t="s">
        <v>710</v>
      </c>
    </row>
    <row r="14" spans="1:3" ht="14.7" thickBot="1" x14ac:dyDescent="0.55000000000000004">
      <c r="B14" s="854"/>
      <c r="C14" s="526" t="s">
        <v>711</v>
      </c>
    </row>
    <row r="15" spans="1:3" ht="25.35" x14ac:dyDescent="0.5">
      <c r="B15" s="850" t="s">
        <v>612</v>
      </c>
      <c r="C15" s="525" t="s">
        <v>714</v>
      </c>
    </row>
    <row r="16" spans="1:3" ht="25.35" x14ac:dyDescent="0.5">
      <c r="B16" s="853"/>
      <c r="C16" s="525" t="s">
        <v>715</v>
      </c>
    </row>
    <row r="17" spans="2:3" ht="25.7" thickBot="1" x14ac:dyDescent="0.55000000000000004">
      <c r="B17" s="854"/>
      <c r="C17" s="526" t="s">
        <v>716</v>
      </c>
    </row>
    <row r="18" spans="2:3" ht="14.7" thickBot="1" x14ac:dyDescent="0.55000000000000004">
      <c r="B18" s="527" t="s">
        <v>713</v>
      </c>
      <c r="C18" s="528" t="s">
        <v>611</v>
      </c>
    </row>
    <row r="19" spans="2:3" ht="25.35" x14ac:dyDescent="0.5">
      <c r="B19" s="850" t="s">
        <v>717</v>
      </c>
      <c r="C19" s="525" t="s">
        <v>718</v>
      </c>
    </row>
    <row r="20" spans="2:3" ht="25.35" x14ac:dyDescent="0.5">
      <c r="B20" s="852"/>
      <c r="C20" s="525" t="s">
        <v>610</v>
      </c>
    </row>
    <row r="21" spans="2:3" ht="25.7" thickBot="1" x14ac:dyDescent="0.55000000000000004">
      <c r="B21" s="851"/>
      <c r="C21" s="526" t="s">
        <v>719</v>
      </c>
    </row>
    <row r="22" spans="2:3" x14ac:dyDescent="0.5">
      <c r="B22" s="850" t="s">
        <v>613</v>
      </c>
      <c r="C22" s="525" t="s">
        <v>720</v>
      </c>
    </row>
    <row r="23" spans="2:3" x14ac:dyDescent="0.5">
      <c r="B23" s="852"/>
      <c r="C23" s="525" t="s">
        <v>721</v>
      </c>
    </row>
    <row r="24" spans="2:3" ht="25.7" thickBot="1" x14ac:dyDescent="0.55000000000000004">
      <c r="B24" s="851"/>
      <c r="C24" s="526" t="s">
        <v>614</v>
      </c>
    </row>
    <row r="25" spans="2:3" ht="25.35" x14ac:dyDescent="0.5">
      <c r="B25" s="850" t="s">
        <v>737</v>
      </c>
      <c r="C25" s="525" t="s">
        <v>723</v>
      </c>
    </row>
    <row r="26" spans="2:3" x14ac:dyDescent="0.5">
      <c r="B26" s="853"/>
      <c r="C26" s="525" t="s">
        <v>722</v>
      </c>
    </row>
    <row r="27" spans="2:3" ht="25.35" x14ac:dyDescent="0.5">
      <c r="B27" s="853"/>
      <c r="C27" s="525" t="s">
        <v>615</v>
      </c>
    </row>
    <row r="28" spans="2:3" x14ac:dyDescent="0.5">
      <c r="B28" s="853"/>
      <c r="C28" s="525" t="s">
        <v>616</v>
      </c>
    </row>
    <row r="29" spans="2:3" x14ac:dyDescent="0.5">
      <c r="B29" s="853"/>
      <c r="C29" s="525" t="s">
        <v>724</v>
      </c>
    </row>
    <row r="30" spans="2:3" ht="14.7" thickBot="1" x14ac:dyDescent="0.55000000000000004">
      <c r="B30" s="853"/>
      <c r="C30" s="526" t="s">
        <v>725</v>
      </c>
    </row>
    <row r="31" spans="2:3" x14ac:dyDescent="0.5">
      <c r="B31" s="850" t="s">
        <v>736</v>
      </c>
      <c r="C31" s="813" t="s">
        <v>735</v>
      </c>
    </row>
    <row r="32" spans="2:3" ht="25.7" thickBot="1" x14ac:dyDescent="0.55000000000000004">
      <c r="B32" s="851"/>
      <c r="C32" s="654" t="s">
        <v>743</v>
      </c>
    </row>
    <row r="33" spans="2:3" ht="25.35" x14ac:dyDescent="0.5">
      <c r="B33" s="848" t="s">
        <v>744</v>
      </c>
      <c r="C33" s="811" t="s">
        <v>742</v>
      </c>
    </row>
    <row r="34" spans="2:3" ht="25.7" thickBot="1" x14ac:dyDescent="0.55000000000000004">
      <c r="B34" s="849"/>
      <c r="C34" s="812" t="s">
        <v>741</v>
      </c>
    </row>
  </sheetData>
  <sheetProtection algorithmName="SHA-512" hashValue="NPD/iqd9p7yZBeVzUkQcH3RHN2O+Hm2Q9uvRha+jSSiaKwB8KvLaajDVmMs1LbFMiDkjCNG7RHtLjNXxO8fDnA==" saltValue="ww88gZ+HNOng7Jb6uhw+yg==" spinCount="100000" sheet="1" objects="1" scenarios="1" selectLockedCells="1" selectUnlockedCells="1"/>
  <mergeCells count="9">
    <mergeCell ref="B33:B34"/>
    <mergeCell ref="B31:B32"/>
    <mergeCell ref="B22:B24"/>
    <mergeCell ref="B4:B6"/>
    <mergeCell ref="B7:B11"/>
    <mergeCell ref="B19:B21"/>
    <mergeCell ref="B12:B14"/>
    <mergeCell ref="B15:B17"/>
    <mergeCell ref="B25:B30"/>
  </mergeCells>
  <hyperlinks>
    <hyperlink ref="A1" location="INDEX!A1" display="INDEX" xr:uid="{00000000-0004-0000-0400-000000000000}"/>
  </hyperlinks>
  <pageMargins left="0.7" right="0.7" top="0.75" bottom="0.75" header="0.3" footer="0.3"/>
  <pageSetup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6"/>
  <sheetViews>
    <sheetView zoomScaleNormal="100" workbookViewId="0"/>
  </sheetViews>
  <sheetFormatPr defaultRowHeight="14.35" x14ac:dyDescent="0.5"/>
  <cols>
    <col min="1" max="1" width="7" customWidth="1"/>
    <col min="2" max="2" width="36.703125" customWidth="1"/>
    <col min="8" max="8" width="12.87890625" customWidth="1"/>
    <col min="9" max="10" width="10" customWidth="1"/>
    <col min="11" max="11" width="10" style="641" customWidth="1"/>
    <col min="13" max="13" width="49.41015625" customWidth="1"/>
  </cols>
  <sheetData>
    <row r="1" spans="1:13" x14ac:dyDescent="0.5">
      <c r="A1" s="563" t="s">
        <v>625</v>
      </c>
    </row>
    <row r="2" spans="1:13" ht="21" customHeight="1" thickBot="1" x14ac:dyDescent="0.55000000000000004">
      <c r="B2" s="18" t="s">
        <v>676</v>
      </c>
      <c r="C2" s="12"/>
      <c r="D2" s="12"/>
      <c r="E2" s="12"/>
      <c r="F2" s="12"/>
      <c r="G2" s="12"/>
      <c r="H2" s="12"/>
      <c r="I2" s="12"/>
      <c r="J2" s="12"/>
      <c r="K2" s="640"/>
    </row>
    <row r="3" spans="1:13" ht="25.5" customHeight="1" x14ac:dyDescent="0.5">
      <c r="B3" s="13"/>
      <c r="C3" s="197">
        <v>2019</v>
      </c>
      <c r="D3" s="197">
        <v>2021</v>
      </c>
      <c r="E3" s="197">
        <v>2023</v>
      </c>
      <c r="F3" s="197">
        <v>2025</v>
      </c>
      <c r="G3" s="197">
        <v>2027</v>
      </c>
      <c r="H3" s="198">
        <v>2029</v>
      </c>
      <c r="I3" s="198">
        <v>2031</v>
      </c>
      <c r="J3" s="198">
        <v>2033</v>
      </c>
      <c r="K3" s="745">
        <v>2034</v>
      </c>
      <c r="M3" s="116" t="s">
        <v>84</v>
      </c>
    </row>
    <row r="4" spans="1:13" x14ac:dyDescent="0.5">
      <c r="B4" s="190" t="s">
        <v>170</v>
      </c>
      <c r="C4" s="191"/>
      <c r="D4" s="191"/>
      <c r="E4" s="191"/>
      <c r="F4" s="191"/>
      <c r="G4" s="191"/>
      <c r="H4" s="192"/>
      <c r="I4" s="193"/>
      <c r="J4" s="740"/>
      <c r="K4" s="739"/>
      <c r="M4" s="117" t="s">
        <v>80</v>
      </c>
    </row>
    <row r="5" spans="1:13" x14ac:dyDescent="0.5">
      <c r="B5" s="361" t="s">
        <v>644</v>
      </c>
      <c r="C5" s="227">
        <v>50</v>
      </c>
      <c r="D5" s="227">
        <v>50</v>
      </c>
      <c r="E5" s="227">
        <v>50</v>
      </c>
      <c r="F5" s="228">
        <v>50</v>
      </c>
      <c r="G5" s="228">
        <v>100</v>
      </c>
      <c r="H5" s="229">
        <v>100</v>
      </c>
      <c r="I5" s="228">
        <v>100</v>
      </c>
      <c r="J5" s="230">
        <v>200</v>
      </c>
      <c r="K5" s="746">
        <v>200</v>
      </c>
      <c r="M5" s="117" t="s">
        <v>524</v>
      </c>
    </row>
    <row r="6" spans="1:13" x14ac:dyDescent="0.5">
      <c r="A6" s="744"/>
      <c r="B6" s="361" t="s">
        <v>640</v>
      </c>
      <c r="C6" s="276">
        <v>400</v>
      </c>
      <c r="D6" s="276">
        <v>400</v>
      </c>
      <c r="E6" s="276">
        <v>800</v>
      </c>
      <c r="F6" s="579">
        <v>800</v>
      </c>
      <c r="G6" s="579">
        <v>1600</v>
      </c>
      <c r="H6" s="230">
        <v>1600</v>
      </c>
      <c r="I6" s="579">
        <v>3200</v>
      </c>
      <c r="J6" s="230">
        <v>3200</v>
      </c>
      <c r="K6" s="746">
        <v>3200</v>
      </c>
      <c r="M6" s="117" t="s">
        <v>525</v>
      </c>
    </row>
    <row r="7" spans="1:13" x14ac:dyDescent="0.5">
      <c r="A7" s="650"/>
      <c r="B7" s="362" t="s">
        <v>152</v>
      </c>
      <c r="C7" s="228" t="s">
        <v>521</v>
      </c>
      <c r="D7" s="228" t="s">
        <v>522</v>
      </c>
      <c r="E7" s="228" t="s">
        <v>522</v>
      </c>
      <c r="F7" s="228" t="s">
        <v>522</v>
      </c>
      <c r="G7" s="228" t="s">
        <v>522</v>
      </c>
      <c r="H7" s="230" t="s">
        <v>522</v>
      </c>
      <c r="I7" s="228" t="s">
        <v>522</v>
      </c>
      <c r="J7" s="230" t="s">
        <v>522</v>
      </c>
      <c r="K7" s="746" t="s">
        <v>522</v>
      </c>
      <c r="M7" s="117" t="s">
        <v>81</v>
      </c>
    </row>
    <row r="8" spans="1:13" s="650" customFormat="1" x14ac:dyDescent="0.5">
      <c r="A8" s="650" t="s">
        <v>392</v>
      </c>
      <c r="B8" s="741" t="s">
        <v>641</v>
      </c>
      <c r="C8" s="234">
        <v>8</v>
      </c>
      <c r="D8" s="234">
        <v>8</v>
      </c>
      <c r="E8" s="234">
        <v>8</v>
      </c>
      <c r="F8" s="234">
        <v>8</v>
      </c>
      <c r="G8" s="529">
        <v>16</v>
      </c>
      <c r="H8" s="742">
        <v>16</v>
      </c>
      <c r="I8" s="529">
        <v>16</v>
      </c>
      <c r="J8" s="742">
        <v>16</v>
      </c>
      <c r="K8" s="748">
        <v>16</v>
      </c>
      <c r="M8" s="117" t="s">
        <v>526</v>
      </c>
    </row>
    <row r="9" spans="1:13" s="650" customFormat="1" x14ac:dyDescent="0.5">
      <c r="A9" s="744"/>
      <c r="B9" s="363" t="s">
        <v>642</v>
      </c>
      <c r="C9" s="227">
        <v>2</v>
      </c>
      <c r="D9" s="709">
        <v>2</v>
      </c>
      <c r="E9" s="709">
        <v>2</v>
      </c>
      <c r="F9" s="709">
        <v>2</v>
      </c>
      <c r="G9" s="710" t="s">
        <v>680</v>
      </c>
      <c r="H9" s="710" t="s">
        <v>680</v>
      </c>
      <c r="I9" s="602" t="s">
        <v>729</v>
      </c>
      <c r="J9" s="711" t="s">
        <v>729</v>
      </c>
      <c r="K9" s="753" t="s">
        <v>729</v>
      </c>
      <c r="M9" s="117" t="s">
        <v>82</v>
      </c>
    </row>
    <row r="10" spans="1:13" s="650" customFormat="1" x14ac:dyDescent="0.5">
      <c r="A10" s="11"/>
      <c r="B10" s="363" t="s">
        <v>171</v>
      </c>
      <c r="C10" s="231">
        <v>3</v>
      </c>
      <c r="D10" s="231">
        <v>3</v>
      </c>
      <c r="E10" s="231">
        <v>3</v>
      </c>
      <c r="F10" s="231">
        <v>3</v>
      </c>
      <c r="G10" s="227">
        <v>3</v>
      </c>
      <c r="H10" s="227">
        <v>3</v>
      </c>
      <c r="I10" s="529">
        <v>9</v>
      </c>
      <c r="J10" s="530">
        <v>9</v>
      </c>
      <c r="K10" s="748">
        <v>9</v>
      </c>
      <c r="M10" s="117" t="s">
        <v>83</v>
      </c>
    </row>
    <row r="11" spans="1:13" x14ac:dyDescent="0.5">
      <c r="B11" s="194" t="s">
        <v>172</v>
      </c>
      <c r="C11" s="193"/>
      <c r="D11" s="193"/>
      <c r="E11" s="193"/>
      <c r="F11" s="193"/>
      <c r="G11" s="195"/>
      <c r="H11" s="196"/>
      <c r="I11" s="195"/>
      <c r="J11" s="196"/>
      <c r="K11" s="747"/>
      <c r="M11" s="580"/>
    </row>
    <row r="12" spans="1:13" x14ac:dyDescent="0.5">
      <c r="B12" s="361" t="s">
        <v>173</v>
      </c>
      <c r="C12" s="595">
        <v>2</v>
      </c>
      <c r="D12" s="596">
        <v>1.5</v>
      </c>
      <c r="E12" s="596">
        <v>1.5</v>
      </c>
      <c r="F12" s="596">
        <v>1.5</v>
      </c>
      <c r="G12" s="597">
        <v>1</v>
      </c>
      <c r="H12" s="713">
        <v>1</v>
      </c>
      <c r="I12" s="529">
        <v>1</v>
      </c>
      <c r="J12" s="715">
        <v>1</v>
      </c>
      <c r="K12" s="748">
        <v>1</v>
      </c>
      <c r="M12" s="603"/>
    </row>
    <row r="13" spans="1:13" x14ac:dyDescent="0.5">
      <c r="A13" s="11"/>
      <c r="B13" s="361" t="s">
        <v>174</v>
      </c>
      <c r="C13" s="595">
        <v>3.5</v>
      </c>
      <c r="D13" s="596">
        <v>2</v>
      </c>
      <c r="E13" s="596">
        <v>2</v>
      </c>
      <c r="F13" s="597">
        <v>1.5</v>
      </c>
      <c r="G13" s="597">
        <v>1</v>
      </c>
      <c r="H13" s="713">
        <v>1</v>
      </c>
      <c r="I13" s="529">
        <v>2</v>
      </c>
      <c r="J13" s="715">
        <v>2</v>
      </c>
      <c r="K13" s="748">
        <v>2</v>
      </c>
      <c r="M13" s="603"/>
    </row>
    <row r="14" spans="1:13" x14ac:dyDescent="0.5">
      <c r="B14" s="361" t="s">
        <v>175</v>
      </c>
      <c r="C14" s="595">
        <v>1.5</v>
      </c>
      <c r="D14" s="595">
        <v>1.5</v>
      </c>
      <c r="E14" s="595">
        <v>1.5</v>
      </c>
      <c r="F14" s="595">
        <v>1.5</v>
      </c>
      <c r="G14" s="595">
        <v>1.5</v>
      </c>
      <c r="H14" s="712">
        <v>1.5</v>
      </c>
      <c r="I14" s="228">
        <v>1.5</v>
      </c>
      <c r="J14" s="716">
        <v>1.5</v>
      </c>
      <c r="K14" s="746">
        <v>1.5</v>
      </c>
    </row>
    <row r="15" spans="1:13" x14ac:dyDescent="0.5">
      <c r="B15" s="361" t="s">
        <v>176</v>
      </c>
      <c r="C15" s="595">
        <v>1.5</v>
      </c>
      <c r="D15" s="595">
        <v>1.5</v>
      </c>
      <c r="E15" s="595">
        <v>1.5</v>
      </c>
      <c r="F15" s="595">
        <v>1.5</v>
      </c>
      <c r="G15" s="595">
        <v>1.5</v>
      </c>
      <c r="H15" s="712">
        <v>1.5</v>
      </c>
      <c r="I15" s="228">
        <v>1.5</v>
      </c>
      <c r="J15" s="716">
        <v>1.5</v>
      </c>
      <c r="K15" s="746">
        <v>1.5</v>
      </c>
    </row>
    <row r="16" spans="1:13" ht="25.35" x14ac:dyDescent="0.5">
      <c r="B16" s="363" t="s">
        <v>177</v>
      </c>
      <c r="C16" s="595">
        <v>-12</v>
      </c>
      <c r="D16" s="595">
        <v>-12</v>
      </c>
      <c r="E16" s="595">
        <v>-12</v>
      </c>
      <c r="F16" s="595">
        <v>-12</v>
      </c>
      <c r="G16" s="597">
        <v>-15</v>
      </c>
      <c r="H16" s="713">
        <v>-15</v>
      </c>
      <c r="I16" s="599">
        <v>-15</v>
      </c>
      <c r="J16" s="717">
        <v>-15</v>
      </c>
      <c r="K16" s="752">
        <v>-15</v>
      </c>
    </row>
    <row r="17" spans="1:13" ht="25.35" x14ac:dyDescent="0.5">
      <c r="B17" s="364" t="s">
        <v>178</v>
      </c>
      <c r="C17" s="598">
        <v>1.5</v>
      </c>
      <c r="D17" s="598">
        <v>3</v>
      </c>
      <c r="E17" s="598">
        <v>4.5</v>
      </c>
      <c r="F17" s="598">
        <v>6</v>
      </c>
      <c r="G17" s="595">
        <v>7.5</v>
      </c>
      <c r="H17" s="712">
        <v>9</v>
      </c>
      <c r="I17" s="600">
        <v>9</v>
      </c>
      <c r="J17" s="718">
        <v>9</v>
      </c>
      <c r="K17" s="750">
        <v>9</v>
      </c>
    </row>
    <row r="18" spans="1:13" x14ac:dyDescent="0.5">
      <c r="B18" s="361" t="s">
        <v>643</v>
      </c>
      <c r="C18" s="596">
        <v>16</v>
      </c>
      <c r="D18" s="597">
        <v>16</v>
      </c>
      <c r="E18" s="597">
        <v>16</v>
      </c>
      <c r="F18" s="597">
        <v>16</v>
      </c>
      <c r="G18" s="597">
        <v>16</v>
      </c>
      <c r="H18" s="713">
        <v>16</v>
      </c>
      <c r="I18" s="720">
        <v>16</v>
      </c>
      <c r="J18" s="719">
        <v>16</v>
      </c>
      <c r="K18" s="749">
        <v>16</v>
      </c>
    </row>
    <row r="19" spans="1:13" x14ac:dyDescent="0.5">
      <c r="A19" s="11"/>
      <c r="B19" s="361" t="s">
        <v>153</v>
      </c>
      <c r="C19" s="203">
        <v>20</v>
      </c>
      <c r="D19" s="203">
        <v>45</v>
      </c>
      <c r="E19" s="203">
        <v>45</v>
      </c>
      <c r="F19" s="203">
        <v>45</v>
      </c>
      <c r="G19" s="203">
        <v>45</v>
      </c>
      <c r="H19" s="713">
        <v>90</v>
      </c>
      <c r="I19" s="720">
        <v>90</v>
      </c>
      <c r="J19" s="719">
        <v>90</v>
      </c>
      <c r="K19" s="749">
        <v>90</v>
      </c>
    </row>
    <row r="20" spans="1:13" ht="14.7" thickBot="1" x14ac:dyDescent="0.55000000000000004">
      <c r="A20" s="11"/>
      <c r="B20" s="365" t="s">
        <v>154</v>
      </c>
      <c r="C20" s="213">
        <v>35</v>
      </c>
      <c r="D20" s="213">
        <v>35</v>
      </c>
      <c r="E20" s="213">
        <v>35</v>
      </c>
      <c r="F20" s="213">
        <v>35</v>
      </c>
      <c r="G20" s="213">
        <v>35</v>
      </c>
      <c r="H20" s="714">
        <v>70</v>
      </c>
      <c r="I20" s="721">
        <v>70</v>
      </c>
      <c r="J20" s="743">
        <v>70</v>
      </c>
      <c r="K20" s="751">
        <v>70</v>
      </c>
    </row>
    <row r="21" spans="1:13" x14ac:dyDescent="0.5">
      <c r="B21" s="12"/>
      <c r="C21" s="12"/>
      <c r="D21" s="12"/>
      <c r="E21" s="12"/>
      <c r="F21" s="12"/>
      <c r="G21" s="12"/>
      <c r="H21" s="12"/>
      <c r="I21" s="12"/>
      <c r="J21" s="12"/>
      <c r="K21" s="640"/>
    </row>
    <row r="22" spans="1:13" x14ac:dyDescent="0.5">
      <c r="B22" s="12"/>
      <c r="C22" s="12"/>
      <c r="D22" s="12"/>
      <c r="E22" s="12"/>
      <c r="F22" s="12"/>
      <c r="G22" s="12"/>
      <c r="H22" s="12"/>
      <c r="I22" s="12"/>
      <c r="J22" s="12"/>
      <c r="K22" s="640"/>
    </row>
    <row r="23" spans="1:13" ht="30" customHeight="1" x14ac:dyDescent="0.5">
      <c r="B23" s="25" t="s">
        <v>665</v>
      </c>
      <c r="C23" s="12"/>
      <c r="D23" s="12"/>
      <c r="E23" s="12"/>
      <c r="F23" s="12"/>
      <c r="G23" s="12"/>
      <c r="H23" s="12"/>
      <c r="I23" s="12"/>
      <c r="J23" s="12"/>
      <c r="K23" s="640"/>
    </row>
    <row r="24" spans="1:13" x14ac:dyDescent="0.5">
      <c r="B24" s="25" t="s">
        <v>752</v>
      </c>
      <c r="C24" s="12"/>
      <c r="D24" s="12"/>
      <c r="E24" s="12"/>
      <c r="F24" s="12"/>
      <c r="G24" s="12"/>
      <c r="H24" s="12"/>
      <c r="I24" s="12"/>
      <c r="J24" s="12"/>
      <c r="K24" s="640"/>
    </row>
    <row r="25" spans="1:13" x14ac:dyDescent="0.5">
      <c r="B25" s="25" t="s">
        <v>179</v>
      </c>
      <c r="C25" s="12"/>
      <c r="D25" s="12"/>
      <c r="E25" s="12"/>
      <c r="F25" s="12"/>
      <c r="G25" s="12"/>
      <c r="H25" s="12"/>
      <c r="I25" s="12"/>
      <c r="J25" s="12"/>
      <c r="K25" s="640"/>
    </row>
    <row r="26" spans="1:13" x14ac:dyDescent="0.5">
      <c r="B26" s="25" t="s">
        <v>523</v>
      </c>
      <c r="C26" s="12"/>
      <c r="D26" s="12"/>
      <c r="E26" s="12"/>
      <c r="F26" s="12"/>
      <c r="G26" s="12"/>
      <c r="H26" s="12"/>
      <c r="I26" s="12"/>
      <c r="J26" s="12"/>
      <c r="K26" s="640"/>
    </row>
    <row r="28" spans="1:13" x14ac:dyDescent="0.5">
      <c r="B28" s="403" t="s">
        <v>181</v>
      </c>
      <c r="C28" s="805"/>
    </row>
    <row r="29" spans="1:13" x14ac:dyDescent="0.5">
      <c r="B29" s="403" t="s">
        <v>182</v>
      </c>
      <c r="C29" s="806"/>
    </row>
    <row r="30" spans="1:13" x14ac:dyDescent="0.5">
      <c r="B30" s="403" t="s">
        <v>183</v>
      </c>
      <c r="C30" s="807"/>
    </row>
    <row r="31" spans="1:13" x14ac:dyDescent="0.5">
      <c r="B31" s="403" t="s">
        <v>184</v>
      </c>
      <c r="C31" s="808"/>
      <c r="M31" s="609"/>
    </row>
    <row r="32" spans="1:13" x14ac:dyDescent="0.5">
      <c r="B32" s="799"/>
      <c r="C32" s="799"/>
      <c r="M32" s="610"/>
    </row>
    <row r="33" spans="1:15" x14ac:dyDescent="0.5">
      <c r="A33" s="633"/>
      <c r="B33" s="809"/>
      <c r="C33" s="809"/>
      <c r="M33" s="609"/>
    </row>
    <row r="34" spans="1:15" x14ac:dyDescent="0.5">
      <c r="A34" s="633"/>
      <c r="B34" s="809"/>
      <c r="C34" s="809"/>
      <c r="M34" s="609"/>
    </row>
    <row r="35" spans="1:15" x14ac:dyDescent="0.5">
      <c r="A35" s="633"/>
      <c r="B35" s="809"/>
      <c r="C35" s="809"/>
      <c r="M35" s="19"/>
    </row>
    <row r="36" spans="1:15" x14ac:dyDescent="0.5">
      <c r="A36" s="633"/>
      <c r="B36" s="810"/>
      <c r="C36" s="809"/>
      <c r="M36" s="19"/>
    </row>
    <row r="37" spans="1:15" x14ac:dyDescent="0.5">
      <c r="M37" s="19"/>
    </row>
    <row r="38" spans="1:15" x14ac:dyDescent="0.5">
      <c r="M38" s="19"/>
      <c r="N38" s="609"/>
      <c r="O38" s="609"/>
    </row>
    <row r="39" spans="1:15" x14ac:dyDescent="0.5">
      <c r="M39" s="19"/>
      <c r="N39" s="277"/>
      <c r="O39" s="277"/>
    </row>
    <row r="40" spans="1:15" x14ac:dyDescent="0.5">
      <c r="N40" s="609"/>
      <c r="O40" s="609"/>
    </row>
    <row r="41" spans="1:15" x14ac:dyDescent="0.5">
      <c r="N41" s="609"/>
      <c r="O41" s="609"/>
    </row>
    <row r="43" spans="1:15" x14ac:dyDescent="0.5">
      <c r="N43" s="19"/>
      <c r="O43" s="19"/>
    </row>
    <row r="44" spans="1:15" x14ac:dyDescent="0.5">
      <c r="N44" s="19"/>
      <c r="O44" s="19"/>
    </row>
    <row r="45" spans="1:15" x14ac:dyDescent="0.5">
      <c r="N45" s="19"/>
      <c r="O45" s="19"/>
    </row>
    <row r="46" spans="1:15" x14ac:dyDescent="0.5">
      <c r="N46" s="19"/>
      <c r="O46" s="19"/>
    </row>
  </sheetData>
  <sheetProtection algorithmName="SHA-512" hashValue="mDaQBkQlDdlXzqeWOB0OgE4p7yUOr3fPyaTnsVM+7XYSbEHv2uZAEFCPYXK2++QiPHlmtAGouFZt8vwj/SQfiw==" saltValue="019yAHGAb0yV8Bq+dwAFdQ==" spinCount="100000" sheet="1" objects="1" scenarios="1" selectLockedCells="1" selectUnlockedCells="1"/>
  <hyperlinks>
    <hyperlink ref="A1" location="INDEX!A1" display="INDEX" xr:uid="{00000000-0004-0000-05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5"/>
  <sheetViews>
    <sheetView zoomScale="90" zoomScaleNormal="90" workbookViewId="0">
      <pane xSplit="2" ySplit="3" topLeftCell="C4" activePane="bottomRight" state="frozen"/>
      <selection pane="topRight" activeCell="C1" sqref="C1"/>
      <selection pane="bottomLeft" activeCell="A4" sqref="A4"/>
      <selection pane="bottomRight"/>
    </sheetView>
  </sheetViews>
  <sheetFormatPr defaultRowHeight="14.35" x14ac:dyDescent="0.5"/>
  <cols>
    <col min="1" max="1" width="8.87890625"/>
    <col min="2" max="2" width="31.1171875" customWidth="1"/>
    <col min="3" max="3" width="8" customWidth="1"/>
    <col min="4" max="4" width="9.5859375" customWidth="1"/>
    <col min="5" max="7" width="9.29296875" customWidth="1"/>
    <col min="8" max="9" width="9.5859375" customWidth="1"/>
    <col min="10" max="11" width="9.703125" customWidth="1"/>
    <col min="12" max="12" width="9.29296875" customWidth="1"/>
    <col min="13" max="13" width="9.41015625" customWidth="1"/>
    <col min="14" max="14" width="9.703125" customWidth="1"/>
    <col min="15" max="15" width="9.5859375" customWidth="1"/>
    <col min="16" max="17" width="9.41015625" customWidth="1"/>
    <col min="18" max="18" width="9.41015625" style="641" customWidth="1"/>
  </cols>
  <sheetData>
    <row r="1" spans="1:18" x14ac:dyDescent="0.5">
      <c r="A1" s="563" t="s">
        <v>625</v>
      </c>
      <c r="B1" s="12"/>
      <c r="C1" s="12"/>
      <c r="D1" s="12"/>
      <c r="E1" s="12"/>
      <c r="F1" s="12"/>
      <c r="G1" s="12"/>
      <c r="H1" s="12"/>
      <c r="I1" s="12"/>
      <c r="J1" s="12"/>
      <c r="K1" s="12"/>
      <c r="L1" s="12"/>
      <c r="M1" s="12"/>
      <c r="N1" s="12"/>
      <c r="O1" s="12"/>
    </row>
    <row r="2" spans="1:18" ht="23.25" customHeight="1" thickBot="1" x14ac:dyDescent="0.55000000000000004">
      <c r="B2" s="22" t="s">
        <v>617</v>
      </c>
      <c r="C2" s="21"/>
      <c r="D2" s="21"/>
      <c r="E2" s="21"/>
      <c r="F2" s="21"/>
      <c r="G2" s="21"/>
      <c r="H2" s="21"/>
      <c r="I2" s="21"/>
      <c r="J2" s="21"/>
      <c r="K2" s="19" t="s">
        <v>730</v>
      </c>
      <c r="L2" s="19"/>
      <c r="M2" s="19"/>
      <c r="N2" s="19"/>
      <c r="O2" s="19"/>
      <c r="P2" s="11"/>
      <c r="Q2" s="11"/>
      <c r="R2" s="11"/>
    </row>
    <row r="3" spans="1:18" ht="22.5" customHeight="1" thickBot="1" x14ac:dyDescent="0.55000000000000004">
      <c r="B3" s="338" t="s">
        <v>6</v>
      </c>
      <c r="C3" s="339">
        <v>2018</v>
      </c>
      <c r="D3" s="339">
        <v>2019</v>
      </c>
      <c r="E3" s="339">
        <v>2020</v>
      </c>
      <c r="F3" s="339">
        <v>2021</v>
      </c>
      <c r="G3" s="339">
        <v>2022</v>
      </c>
      <c r="H3" s="339">
        <v>2023</v>
      </c>
      <c r="I3" s="339">
        <v>2024</v>
      </c>
      <c r="J3" s="339">
        <v>2025</v>
      </c>
      <c r="K3" s="339">
        <v>2026</v>
      </c>
      <c r="L3" s="339">
        <v>2027</v>
      </c>
      <c r="M3" s="340">
        <v>2028</v>
      </c>
      <c r="N3" s="340">
        <v>2029</v>
      </c>
      <c r="O3" s="340">
        <v>2030</v>
      </c>
      <c r="P3" s="340">
        <v>2031</v>
      </c>
      <c r="Q3" s="340">
        <v>2033</v>
      </c>
      <c r="R3" s="341">
        <v>2034</v>
      </c>
    </row>
    <row r="4" spans="1:18" ht="44.25" customHeight="1" x14ac:dyDescent="0.5">
      <c r="A4" s="769"/>
      <c r="B4" s="578" t="s">
        <v>666</v>
      </c>
      <c r="C4" s="351">
        <v>100</v>
      </c>
      <c r="D4" s="351">
        <v>100</v>
      </c>
      <c r="E4" s="351">
        <v>400</v>
      </c>
      <c r="F4" s="351">
        <v>400</v>
      </c>
      <c r="G4" s="351">
        <v>400</v>
      </c>
      <c r="H4" s="352">
        <v>800</v>
      </c>
      <c r="I4" s="352">
        <v>800</v>
      </c>
      <c r="J4" s="352">
        <v>800</v>
      </c>
      <c r="K4" s="352">
        <v>1600</v>
      </c>
      <c r="L4" s="352">
        <v>1600</v>
      </c>
      <c r="M4" s="352">
        <v>1600</v>
      </c>
      <c r="N4" s="352">
        <v>1600</v>
      </c>
      <c r="O4" s="352">
        <v>1600</v>
      </c>
      <c r="P4" s="352">
        <v>1600</v>
      </c>
      <c r="Q4" s="660">
        <v>1600</v>
      </c>
      <c r="R4" s="758">
        <v>1600</v>
      </c>
    </row>
    <row r="5" spans="1:18" ht="44.25" customHeight="1" x14ac:dyDescent="0.5">
      <c r="A5" t="s">
        <v>392</v>
      </c>
      <c r="B5" s="349" t="s">
        <v>86</v>
      </c>
      <c r="C5" s="129" t="s">
        <v>34</v>
      </c>
      <c r="D5" s="129" t="s">
        <v>446</v>
      </c>
      <c r="E5" s="129" t="s">
        <v>446</v>
      </c>
      <c r="F5" s="129" t="s">
        <v>446</v>
      </c>
      <c r="G5" s="129" t="s">
        <v>446</v>
      </c>
      <c r="H5" s="129" t="s">
        <v>446</v>
      </c>
      <c r="I5" s="129" t="s">
        <v>446</v>
      </c>
      <c r="J5" s="129" t="s">
        <v>446</v>
      </c>
      <c r="K5" s="129" t="s">
        <v>401</v>
      </c>
      <c r="L5" s="129" t="s">
        <v>401</v>
      </c>
      <c r="M5" s="129" t="s">
        <v>401</v>
      </c>
      <c r="N5" s="129" t="s">
        <v>401</v>
      </c>
      <c r="O5" s="129" t="s">
        <v>401</v>
      </c>
      <c r="P5" s="129" t="s">
        <v>401</v>
      </c>
      <c r="Q5" s="156" t="s">
        <v>401</v>
      </c>
      <c r="R5" s="142" t="s">
        <v>401</v>
      </c>
    </row>
    <row r="6" spans="1:18" ht="38.25" customHeight="1" x14ac:dyDescent="0.5">
      <c r="B6" s="353" t="s">
        <v>14</v>
      </c>
      <c r="C6" s="10" t="s">
        <v>507</v>
      </c>
      <c r="D6" s="10" t="s">
        <v>506</v>
      </c>
      <c r="E6" s="10" t="s">
        <v>506</v>
      </c>
      <c r="F6" s="10" t="s">
        <v>506</v>
      </c>
      <c r="G6" s="10" t="s">
        <v>506</v>
      </c>
      <c r="H6" s="10" t="s">
        <v>506</v>
      </c>
      <c r="I6" s="10" t="s">
        <v>506</v>
      </c>
      <c r="J6" s="10" t="s">
        <v>506</v>
      </c>
      <c r="K6" s="10" t="s">
        <v>506</v>
      </c>
      <c r="L6" s="10" t="s">
        <v>506</v>
      </c>
      <c r="M6" s="10" t="s">
        <v>506</v>
      </c>
      <c r="N6" s="10" t="s">
        <v>506</v>
      </c>
      <c r="O6" s="10" t="s">
        <v>506</v>
      </c>
      <c r="P6" s="10" t="s">
        <v>506</v>
      </c>
      <c r="Q6" s="661" t="s">
        <v>506</v>
      </c>
      <c r="R6" s="92" t="s">
        <v>506</v>
      </c>
    </row>
    <row r="7" spans="1:18" ht="21" customHeight="1" x14ac:dyDescent="0.5">
      <c r="A7" s="11" t="s">
        <v>392</v>
      </c>
      <c r="B7" s="353" t="s">
        <v>345</v>
      </c>
      <c r="C7" s="78" t="s">
        <v>508</v>
      </c>
      <c r="D7" s="78" t="s">
        <v>508</v>
      </c>
      <c r="E7" s="78" t="s">
        <v>508</v>
      </c>
      <c r="F7" s="78" t="s">
        <v>508</v>
      </c>
      <c r="G7" s="78" t="s">
        <v>508</v>
      </c>
      <c r="H7" s="78" t="s">
        <v>508</v>
      </c>
      <c r="I7" s="78" t="s">
        <v>508</v>
      </c>
      <c r="J7" s="78" t="s">
        <v>508</v>
      </c>
      <c r="K7" s="78" t="s">
        <v>508</v>
      </c>
      <c r="L7" s="78" t="s">
        <v>508</v>
      </c>
      <c r="M7" s="78" t="s">
        <v>508</v>
      </c>
      <c r="N7" s="78" t="s">
        <v>508</v>
      </c>
      <c r="O7" s="78" t="s">
        <v>508</v>
      </c>
      <c r="P7" s="78" t="s">
        <v>508</v>
      </c>
      <c r="Q7" s="662" t="s">
        <v>508</v>
      </c>
      <c r="R7" s="139" t="s">
        <v>508</v>
      </c>
    </row>
    <row r="8" spans="1:18" ht="30" customHeight="1" x14ac:dyDescent="0.5">
      <c r="B8" s="357" t="s">
        <v>527</v>
      </c>
      <c r="C8" s="143">
        <v>6</v>
      </c>
      <c r="D8" s="233">
        <v>5</v>
      </c>
      <c r="E8" s="233">
        <v>5</v>
      </c>
      <c r="F8" s="233">
        <v>4</v>
      </c>
      <c r="G8" s="233">
        <v>4</v>
      </c>
      <c r="H8" s="569">
        <v>4</v>
      </c>
      <c r="I8" s="569">
        <v>4</v>
      </c>
      <c r="J8" s="569">
        <v>4</v>
      </c>
      <c r="K8" s="569">
        <v>4</v>
      </c>
      <c r="L8" s="569">
        <v>4</v>
      </c>
      <c r="M8" s="569">
        <v>4</v>
      </c>
      <c r="N8" s="531">
        <v>2</v>
      </c>
      <c r="O8" s="531">
        <v>2</v>
      </c>
      <c r="P8" s="531">
        <v>2</v>
      </c>
      <c r="Q8" s="531">
        <v>2</v>
      </c>
      <c r="R8" s="611">
        <v>2</v>
      </c>
    </row>
    <row r="9" spans="1:18" ht="22.5" customHeight="1" thickBot="1" x14ac:dyDescent="0.55000000000000004">
      <c r="B9" s="858" t="s">
        <v>431</v>
      </c>
      <c r="C9" s="859"/>
      <c r="D9" s="859"/>
      <c r="E9" s="859"/>
      <c r="F9" s="859"/>
      <c r="G9" s="859"/>
      <c r="H9" s="859"/>
      <c r="I9" s="859"/>
      <c r="J9" s="859"/>
      <c r="K9" s="859"/>
      <c r="L9" s="859"/>
      <c r="M9" s="859"/>
      <c r="N9" s="859"/>
      <c r="O9" s="859"/>
      <c r="P9" s="859"/>
      <c r="Q9" s="859"/>
      <c r="R9" s="860"/>
    </row>
    <row r="10" spans="1:18" ht="17.25" customHeight="1" x14ac:dyDescent="0.5">
      <c r="B10" s="874" t="s">
        <v>511</v>
      </c>
      <c r="C10" s="875"/>
      <c r="D10" s="875"/>
      <c r="E10" s="875"/>
      <c r="F10" s="875"/>
      <c r="G10" s="875"/>
      <c r="H10" s="875"/>
      <c r="I10" s="875"/>
      <c r="J10" s="875"/>
      <c r="K10" s="875"/>
      <c r="L10" s="875"/>
      <c r="M10" s="875"/>
      <c r="N10" s="875"/>
      <c r="O10" s="875"/>
      <c r="P10" s="875"/>
      <c r="Q10" s="875"/>
      <c r="R10" s="663"/>
    </row>
    <row r="11" spans="1:18" ht="14.7" thickBot="1" x14ac:dyDescent="0.55000000000000004">
      <c r="B11" s="133"/>
      <c r="C11" s="873"/>
      <c r="D11" s="873"/>
      <c r="E11" s="873"/>
      <c r="F11" s="873"/>
      <c r="G11" s="873"/>
      <c r="H11" s="873"/>
      <c r="I11" s="873"/>
      <c r="J11" s="873"/>
      <c r="K11" s="873"/>
      <c r="L11" s="873"/>
      <c r="M11" s="873"/>
      <c r="N11" s="873"/>
      <c r="O11" s="873"/>
      <c r="P11" s="873"/>
      <c r="Q11" s="873"/>
      <c r="R11" s="643"/>
    </row>
    <row r="12" spans="1:18" x14ac:dyDescent="0.5">
      <c r="B12" s="354" t="s">
        <v>512</v>
      </c>
      <c r="C12" s="232"/>
      <c r="D12" s="232"/>
      <c r="E12" s="232"/>
      <c r="F12" s="232"/>
      <c r="G12" s="75"/>
      <c r="H12" s="75"/>
      <c r="I12" s="75"/>
      <c r="J12" s="75"/>
      <c r="K12" s="75"/>
      <c r="L12" s="75"/>
      <c r="M12" s="75"/>
      <c r="N12" s="75"/>
      <c r="O12" s="75"/>
      <c r="P12" s="75"/>
      <c r="Q12" s="75"/>
      <c r="R12" s="131"/>
    </row>
    <row r="13" spans="1:18" x14ac:dyDescent="0.5">
      <c r="B13" s="355" t="s">
        <v>513</v>
      </c>
      <c r="C13" s="71"/>
      <c r="D13" s="71"/>
      <c r="E13" s="71"/>
      <c r="F13" s="71"/>
      <c r="G13" s="825"/>
      <c r="H13" s="825"/>
      <c r="I13" s="825"/>
      <c r="J13" s="814"/>
      <c r="K13" s="814"/>
      <c r="L13" s="814"/>
      <c r="M13" s="814"/>
      <c r="N13" s="814"/>
      <c r="O13" s="814"/>
      <c r="P13" s="814"/>
      <c r="Q13" s="814"/>
      <c r="R13" s="643"/>
    </row>
    <row r="14" spans="1:18" s="815" customFormat="1" x14ac:dyDescent="0.5">
      <c r="B14" s="822" t="s">
        <v>745</v>
      </c>
      <c r="C14" s="823"/>
      <c r="D14" s="823"/>
      <c r="E14" s="824"/>
      <c r="F14" s="824"/>
      <c r="G14" s="825"/>
      <c r="H14" s="825"/>
      <c r="I14" s="825"/>
      <c r="J14" s="814"/>
      <c r="K14" s="814"/>
      <c r="L14" s="814"/>
      <c r="M14" s="814"/>
      <c r="N14" s="814"/>
      <c r="O14" s="814"/>
      <c r="P14" s="814"/>
      <c r="Q14" s="814"/>
      <c r="R14" s="643"/>
    </row>
    <row r="15" spans="1:18" ht="14.7" thickBot="1" x14ac:dyDescent="0.55000000000000004">
      <c r="A15" s="130"/>
      <c r="B15" s="356" t="s">
        <v>753</v>
      </c>
      <c r="C15" s="101"/>
      <c r="D15" s="101"/>
      <c r="E15" s="77"/>
      <c r="F15" s="77"/>
      <c r="G15" s="77"/>
      <c r="H15" s="77"/>
      <c r="I15" s="77"/>
      <c r="J15" s="77"/>
      <c r="K15" s="77"/>
      <c r="L15" s="77"/>
      <c r="M15" s="77"/>
      <c r="N15" s="77"/>
      <c r="O15" s="77"/>
      <c r="P15" s="77"/>
      <c r="Q15" s="77"/>
      <c r="R15" s="132"/>
    </row>
    <row r="16" spans="1:18" ht="14.7" thickBot="1" x14ac:dyDescent="0.55000000000000004">
      <c r="B16" s="876"/>
      <c r="C16" s="877"/>
      <c r="D16" s="877"/>
      <c r="E16" s="877"/>
      <c r="F16" s="877"/>
      <c r="G16" s="877"/>
      <c r="H16" s="877"/>
      <c r="I16" s="877"/>
      <c r="J16" s="877"/>
      <c r="K16" s="877"/>
      <c r="L16" s="877"/>
      <c r="M16" s="877"/>
      <c r="N16" s="877"/>
      <c r="O16" s="877"/>
      <c r="P16" s="877"/>
      <c r="Q16" s="877"/>
      <c r="R16" s="664"/>
    </row>
    <row r="17" spans="2:18" x14ac:dyDescent="0.5">
      <c r="B17" s="855" t="s">
        <v>435</v>
      </c>
      <c r="C17" s="856"/>
      <c r="D17" s="856"/>
      <c r="E17" s="856"/>
      <c r="F17" s="856"/>
      <c r="G17" s="856"/>
      <c r="H17" s="856"/>
      <c r="I17" s="856"/>
      <c r="J17" s="856"/>
      <c r="K17" s="856"/>
      <c r="L17" s="856"/>
      <c r="M17" s="856"/>
      <c r="N17" s="856"/>
      <c r="O17" s="856"/>
      <c r="P17" s="856"/>
      <c r="Q17" s="856"/>
      <c r="R17" s="857"/>
    </row>
    <row r="18" spans="2:18" ht="14.7" thickBot="1" x14ac:dyDescent="0.55000000000000004">
      <c r="B18" s="878"/>
      <c r="C18" s="869"/>
      <c r="D18" s="869"/>
      <c r="E18" s="869"/>
      <c r="F18" s="869"/>
      <c r="G18" s="869"/>
      <c r="H18" s="869"/>
      <c r="I18" s="869"/>
      <c r="J18" s="869"/>
      <c r="K18" s="869"/>
      <c r="L18" s="869"/>
      <c r="M18" s="869"/>
      <c r="N18" s="869"/>
      <c r="O18" s="869"/>
      <c r="P18" s="869"/>
      <c r="Q18" s="870"/>
      <c r="R18" s="642"/>
    </row>
    <row r="19" spans="2:18" ht="35.25" customHeight="1" x14ac:dyDescent="0.5">
      <c r="B19" s="358" t="s">
        <v>356</v>
      </c>
      <c r="C19" s="235"/>
      <c r="D19" s="75"/>
      <c r="E19" s="75"/>
      <c r="F19" s="75"/>
      <c r="G19" s="75"/>
      <c r="H19" s="75"/>
      <c r="I19" s="75"/>
      <c r="J19" s="75"/>
      <c r="K19" s="75"/>
      <c r="L19" s="75"/>
      <c r="M19" s="75"/>
      <c r="N19" s="75"/>
      <c r="O19" s="75"/>
      <c r="P19" s="95"/>
      <c r="Q19" s="95"/>
      <c r="R19" s="96"/>
    </row>
    <row r="20" spans="2:18" ht="24" customHeight="1" thickBot="1" x14ac:dyDescent="0.55000000000000004">
      <c r="B20" s="359" t="s">
        <v>355</v>
      </c>
      <c r="C20" s="236"/>
      <c r="D20" s="77"/>
      <c r="E20" s="77"/>
      <c r="F20" s="77"/>
      <c r="G20" s="77"/>
      <c r="H20" s="77"/>
      <c r="I20" s="77"/>
      <c r="J20" s="77"/>
      <c r="K20" s="77"/>
      <c r="L20" s="77"/>
      <c r="M20" s="77"/>
      <c r="N20" s="77"/>
      <c r="O20" s="77"/>
      <c r="P20" s="97"/>
      <c r="Q20" s="97"/>
      <c r="R20" s="98"/>
    </row>
    <row r="21" spans="2:18" ht="14.7" thickBot="1" x14ac:dyDescent="0.55000000000000004">
      <c r="B21" s="884"/>
      <c r="C21" s="885"/>
      <c r="D21" s="885"/>
      <c r="E21" s="885"/>
      <c r="F21" s="885"/>
      <c r="G21" s="885"/>
      <c r="H21" s="885"/>
      <c r="I21" s="885"/>
      <c r="J21" s="885"/>
      <c r="K21" s="885"/>
      <c r="L21" s="885"/>
      <c r="M21" s="885"/>
      <c r="N21" s="885"/>
      <c r="O21" s="885"/>
      <c r="P21" s="885"/>
      <c r="Q21" s="885"/>
      <c r="R21" s="642"/>
    </row>
    <row r="22" spans="2:18" ht="27.35" x14ac:dyDescent="0.5">
      <c r="B22" s="360" t="s">
        <v>358</v>
      </c>
      <c r="C22" s="237"/>
      <c r="D22" s="75"/>
      <c r="E22" s="75"/>
      <c r="F22" s="75"/>
      <c r="G22" s="75"/>
      <c r="H22" s="75"/>
      <c r="I22" s="75"/>
      <c r="J22" s="75"/>
      <c r="K22" s="75"/>
      <c r="L22" s="75"/>
      <c r="M22" s="75"/>
      <c r="N22" s="75"/>
      <c r="O22" s="75"/>
      <c r="P22" s="95"/>
      <c r="Q22" s="95"/>
      <c r="R22" s="96"/>
    </row>
    <row r="23" spans="2:18" ht="27.7" thickBot="1" x14ac:dyDescent="0.55000000000000004">
      <c r="B23" s="314" t="s">
        <v>537</v>
      </c>
      <c r="C23" s="238"/>
      <c r="D23" s="77"/>
      <c r="E23" s="77"/>
      <c r="F23" s="77"/>
      <c r="G23" s="77"/>
      <c r="H23" s="77"/>
      <c r="I23" s="77"/>
      <c r="J23" s="77"/>
      <c r="K23" s="77"/>
      <c r="L23" s="77"/>
      <c r="M23" s="77"/>
      <c r="N23" s="77"/>
      <c r="O23" s="77"/>
      <c r="P23" s="97"/>
      <c r="Q23" s="97"/>
      <c r="R23" s="98"/>
    </row>
    <row r="24" spans="2:18" x14ac:dyDescent="0.5">
      <c r="B24" s="886"/>
      <c r="C24" s="863"/>
      <c r="D24" s="863"/>
      <c r="E24" s="863"/>
      <c r="F24" s="863"/>
      <c r="G24" s="863"/>
      <c r="H24" s="863"/>
      <c r="I24" s="863"/>
      <c r="J24" s="863"/>
      <c r="K24" s="863"/>
      <c r="L24" s="863"/>
      <c r="M24" s="863"/>
      <c r="N24" s="863"/>
      <c r="O24" s="869"/>
      <c r="P24" s="869"/>
      <c r="Q24" s="659"/>
      <c r="R24" s="642"/>
    </row>
    <row r="25" spans="2:18" ht="35.25" customHeight="1" x14ac:dyDescent="0.5">
      <c r="B25" s="86" t="s">
        <v>520</v>
      </c>
      <c r="C25" s="71"/>
      <c r="D25" s="72"/>
      <c r="E25" s="72"/>
      <c r="F25" s="73"/>
      <c r="G25" s="73"/>
      <c r="H25" s="74"/>
      <c r="I25" s="74"/>
      <c r="J25" s="74"/>
      <c r="K25" s="74"/>
      <c r="L25" s="74"/>
      <c r="M25" s="74"/>
      <c r="N25" s="74"/>
      <c r="O25" s="74"/>
      <c r="P25" s="94"/>
      <c r="Q25" s="94"/>
      <c r="R25" s="91"/>
    </row>
    <row r="26" spans="2:18" x14ac:dyDescent="0.5">
      <c r="B26" s="887"/>
      <c r="C26" s="865"/>
      <c r="D26" s="865"/>
      <c r="E26" s="865"/>
      <c r="F26" s="865"/>
      <c r="G26" s="865"/>
      <c r="H26" s="865"/>
      <c r="I26" s="865"/>
      <c r="J26" s="865"/>
      <c r="K26" s="865"/>
      <c r="L26" s="865"/>
      <c r="M26" s="865"/>
      <c r="N26" s="865"/>
      <c r="O26" s="869"/>
      <c r="P26" s="869"/>
      <c r="Q26" s="659"/>
      <c r="R26" s="642"/>
    </row>
    <row r="27" spans="2:18" ht="24" customHeight="1" x14ac:dyDescent="0.5">
      <c r="B27" s="86" t="s">
        <v>359</v>
      </c>
      <c r="C27" s="71"/>
      <c r="D27" s="71"/>
      <c r="E27" s="71"/>
      <c r="F27" s="72"/>
      <c r="G27" s="72"/>
      <c r="H27" s="73"/>
      <c r="I27" s="73"/>
      <c r="J27" s="74"/>
      <c r="K27" s="74"/>
      <c r="L27" s="74"/>
      <c r="M27" s="74"/>
      <c r="N27" s="74"/>
      <c r="O27" s="74"/>
      <c r="P27" s="94"/>
      <c r="Q27" s="94"/>
      <c r="R27" s="91"/>
    </row>
    <row r="28" spans="2:18" ht="14.7" thickBot="1" x14ac:dyDescent="0.55000000000000004">
      <c r="B28" s="888"/>
      <c r="C28" s="867"/>
      <c r="D28" s="867"/>
      <c r="E28" s="867"/>
      <c r="F28" s="867"/>
      <c r="G28" s="867"/>
      <c r="H28" s="867"/>
      <c r="I28" s="867"/>
      <c r="J28" s="867"/>
      <c r="K28" s="867"/>
      <c r="L28" s="867"/>
      <c r="M28" s="867"/>
      <c r="N28" s="867"/>
      <c r="O28" s="869"/>
      <c r="P28" s="869"/>
      <c r="Q28" s="659"/>
      <c r="R28" s="642"/>
    </row>
    <row r="29" spans="2:18" ht="23.25" customHeight="1" x14ac:dyDescent="0.5">
      <c r="B29" s="882" t="s">
        <v>344</v>
      </c>
      <c r="C29" s="883"/>
      <c r="D29" s="883"/>
      <c r="E29" s="883"/>
      <c r="F29" s="883"/>
      <c r="G29" s="883"/>
      <c r="H29" s="883"/>
      <c r="I29" s="883"/>
      <c r="J29" s="883"/>
      <c r="K29" s="883"/>
      <c r="L29" s="883"/>
      <c r="M29" s="883"/>
      <c r="N29" s="883"/>
      <c r="O29" s="883"/>
      <c r="P29" s="883"/>
      <c r="Q29" s="883"/>
      <c r="R29" s="646"/>
    </row>
    <row r="30" spans="2:18" x14ac:dyDescent="0.5">
      <c r="B30" s="16"/>
      <c r="C30" s="12"/>
      <c r="D30" s="12"/>
      <c r="E30" s="862"/>
      <c r="F30" s="863"/>
      <c r="G30" s="863"/>
      <c r="H30" s="863"/>
      <c r="I30" s="863"/>
      <c r="J30" s="863"/>
      <c r="K30" s="863"/>
      <c r="L30" s="863"/>
      <c r="M30" s="863"/>
      <c r="N30" s="863"/>
      <c r="O30" s="863"/>
      <c r="P30" s="863"/>
      <c r="Q30" s="863"/>
      <c r="R30" s="642"/>
    </row>
    <row r="31" spans="2:18" ht="21" customHeight="1" x14ac:dyDescent="0.5">
      <c r="B31" s="86" t="s">
        <v>58</v>
      </c>
      <c r="C31" s="74"/>
      <c r="D31" s="74"/>
      <c r="E31" s="74"/>
      <c r="F31" s="74"/>
      <c r="G31" s="74"/>
      <c r="H31" s="74"/>
      <c r="I31" s="74"/>
      <c r="J31" s="74"/>
      <c r="K31" s="74"/>
      <c r="L31" s="74"/>
      <c r="M31" s="74"/>
      <c r="N31" s="74"/>
      <c r="O31" s="74"/>
      <c r="P31" s="94"/>
      <c r="Q31" s="94"/>
      <c r="R31" s="91"/>
    </row>
    <row r="32" spans="2:18" s="819" customFormat="1" ht="21" customHeight="1" x14ac:dyDescent="0.5">
      <c r="B32" s="820"/>
      <c r="C32" s="809"/>
      <c r="D32" s="809"/>
      <c r="E32" s="836"/>
      <c r="F32" s="836"/>
      <c r="G32" s="836"/>
      <c r="H32" s="836"/>
      <c r="I32" s="836"/>
      <c r="J32" s="836"/>
      <c r="K32" s="836"/>
      <c r="L32" s="836"/>
      <c r="M32" s="836"/>
      <c r="N32" s="836"/>
      <c r="O32" s="836"/>
      <c r="P32" s="834"/>
      <c r="Q32" s="834"/>
      <c r="R32" s="835"/>
    </row>
    <row r="33" spans="2:18" s="819" customFormat="1" ht="19.5" customHeight="1" x14ac:dyDescent="0.5">
      <c r="B33" s="299" t="s">
        <v>748</v>
      </c>
      <c r="C33" s="821"/>
      <c r="D33" s="74"/>
      <c r="E33" s="74"/>
      <c r="F33" s="74"/>
      <c r="G33" s="74"/>
      <c r="H33" s="74"/>
      <c r="I33" s="74"/>
      <c r="J33" s="74"/>
      <c r="K33" s="74"/>
      <c r="L33" s="74"/>
      <c r="M33" s="74"/>
      <c r="N33" s="74"/>
      <c r="O33" s="74"/>
      <c r="P33" s="74"/>
      <c r="Q33" s="74"/>
      <c r="R33" s="112"/>
    </row>
    <row r="34" spans="2:18" ht="16.2" customHeight="1" x14ac:dyDescent="0.5">
      <c r="B34" s="136"/>
      <c r="C34" s="12"/>
      <c r="D34" s="12"/>
      <c r="E34" s="864"/>
      <c r="F34" s="865"/>
      <c r="G34" s="865"/>
      <c r="H34" s="865"/>
      <c r="I34" s="865"/>
      <c r="J34" s="865"/>
      <c r="K34" s="865"/>
      <c r="L34" s="865"/>
      <c r="M34" s="865"/>
      <c r="N34" s="865"/>
      <c r="O34" s="865"/>
      <c r="P34" s="865"/>
      <c r="Q34" s="865"/>
      <c r="R34" s="637"/>
    </row>
    <row r="35" spans="2:18" ht="14.25" customHeight="1" x14ac:dyDescent="0.5">
      <c r="B35" s="86" t="s">
        <v>151</v>
      </c>
      <c r="C35" s="110"/>
      <c r="D35" s="110"/>
      <c r="E35" s="110"/>
      <c r="F35" s="74"/>
      <c r="G35" s="74"/>
      <c r="H35" s="74"/>
      <c r="I35" s="74"/>
      <c r="J35" s="74"/>
      <c r="K35" s="74"/>
      <c r="L35" s="74"/>
      <c r="M35" s="74"/>
      <c r="N35" s="74"/>
      <c r="O35" s="74"/>
      <c r="P35" s="94"/>
      <c r="Q35" s="94"/>
      <c r="R35" s="91"/>
    </row>
    <row r="36" spans="2:18" x14ac:dyDescent="0.5">
      <c r="B36" s="16"/>
      <c r="C36" s="12"/>
      <c r="D36" s="12"/>
      <c r="E36" s="12"/>
      <c r="F36" s="866"/>
      <c r="G36" s="867"/>
      <c r="H36" s="867"/>
      <c r="I36" s="867"/>
      <c r="J36" s="867"/>
      <c r="K36" s="867"/>
      <c r="L36" s="867"/>
      <c r="M36" s="867"/>
      <c r="N36" s="867"/>
      <c r="O36" s="867"/>
      <c r="P36" s="867"/>
      <c r="Q36" s="867"/>
      <c r="R36" s="642"/>
    </row>
    <row r="37" spans="2:18" ht="28" x14ac:dyDescent="0.5">
      <c r="B37" s="86" t="s">
        <v>62</v>
      </c>
      <c r="C37" s="71"/>
      <c r="D37" s="72"/>
      <c r="E37" s="72"/>
      <c r="F37" s="12"/>
      <c r="G37" s="12"/>
      <c r="H37" s="12"/>
      <c r="I37" s="12"/>
      <c r="J37" s="12"/>
      <c r="K37" s="12"/>
      <c r="L37" s="12"/>
      <c r="M37" s="12"/>
      <c r="N37" s="12"/>
      <c r="O37" s="12"/>
      <c r="Q37" s="659"/>
      <c r="R37" s="642"/>
    </row>
    <row r="38" spans="2:18" x14ac:dyDescent="0.5">
      <c r="B38" s="103"/>
      <c r="C38" s="12"/>
      <c r="D38" s="12"/>
      <c r="E38" s="12"/>
      <c r="F38" s="12"/>
      <c r="G38" s="12"/>
      <c r="H38" s="12"/>
      <c r="I38" s="12"/>
      <c r="J38" s="12"/>
      <c r="K38" s="12"/>
      <c r="L38" s="12"/>
      <c r="M38" s="12"/>
      <c r="N38" s="12"/>
      <c r="O38" s="12"/>
      <c r="Q38" s="659"/>
      <c r="R38" s="642"/>
    </row>
    <row r="39" spans="2:18" x14ac:dyDescent="0.5">
      <c r="B39" s="86" t="s">
        <v>60</v>
      </c>
      <c r="C39" s="71"/>
      <c r="D39" s="72"/>
      <c r="E39" s="72"/>
      <c r="F39" s="12"/>
      <c r="G39" s="12"/>
      <c r="H39" s="12"/>
      <c r="I39" s="12"/>
      <c r="J39" s="12"/>
      <c r="K39" s="12"/>
      <c r="L39" s="12"/>
      <c r="M39" s="12"/>
      <c r="N39" s="12"/>
      <c r="O39" s="12"/>
      <c r="Q39" s="659"/>
      <c r="R39" s="642"/>
    </row>
    <row r="40" spans="2:18" x14ac:dyDescent="0.5">
      <c r="B40" s="16"/>
      <c r="C40" s="12"/>
      <c r="D40" s="12"/>
      <c r="E40" s="12"/>
      <c r="F40" s="12"/>
      <c r="G40" s="12"/>
      <c r="H40" s="12"/>
      <c r="I40" s="12"/>
      <c r="J40" s="12"/>
      <c r="K40" s="12"/>
      <c r="L40" s="12"/>
      <c r="M40" s="12"/>
      <c r="N40" s="12"/>
      <c r="O40" s="12"/>
      <c r="Q40" s="659"/>
      <c r="R40" s="642"/>
    </row>
    <row r="41" spans="2:18" ht="28" x14ac:dyDescent="0.5">
      <c r="B41" s="86" t="s">
        <v>538</v>
      </c>
      <c r="C41" s="71"/>
      <c r="D41" s="72"/>
      <c r="E41" s="72"/>
      <c r="F41" s="12"/>
      <c r="G41" s="12"/>
      <c r="H41" s="12"/>
      <c r="I41" s="12"/>
      <c r="J41" s="12"/>
      <c r="K41" s="12"/>
      <c r="L41" s="12"/>
      <c r="M41" s="12"/>
      <c r="N41" s="12"/>
      <c r="O41" s="12"/>
      <c r="Q41" s="659"/>
      <c r="R41" s="642"/>
    </row>
    <row r="42" spans="2:18" ht="30" customHeight="1" thickBot="1" x14ac:dyDescent="0.55000000000000004">
      <c r="B42" s="103"/>
      <c r="C42" s="12"/>
      <c r="D42" s="12"/>
      <c r="E42" s="868"/>
      <c r="F42" s="869"/>
      <c r="G42" s="869"/>
      <c r="H42" s="869"/>
      <c r="I42" s="869"/>
      <c r="J42" s="869"/>
      <c r="K42" s="869"/>
      <c r="L42" s="869"/>
      <c r="M42" s="869"/>
      <c r="N42" s="869"/>
      <c r="O42" s="869"/>
      <c r="P42" s="869"/>
      <c r="Q42" s="870"/>
      <c r="R42" s="642"/>
    </row>
    <row r="43" spans="2:18" ht="19.95" customHeight="1" x14ac:dyDescent="0.5">
      <c r="B43" s="855" t="s">
        <v>427</v>
      </c>
      <c r="C43" s="871"/>
      <c r="D43" s="871"/>
      <c r="E43" s="871"/>
      <c r="F43" s="871"/>
      <c r="G43" s="871"/>
      <c r="H43" s="871"/>
      <c r="I43" s="871"/>
      <c r="J43" s="871"/>
      <c r="K43" s="871"/>
      <c r="L43" s="871"/>
      <c r="M43" s="871"/>
      <c r="N43" s="871"/>
      <c r="O43" s="871"/>
      <c r="P43" s="871"/>
      <c r="Q43" s="871"/>
      <c r="R43" s="872"/>
    </row>
    <row r="44" spans="2:18" ht="16.2" customHeight="1" x14ac:dyDescent="0.5">
      <c r="B44" s="105"/>
      <c r="C44" s="104"/>
      <c r="D44" s="104"/>
      <c r="E44" s="861"/>
      <c r="F44" s="861"/>
      <c r="G44" s="861"/>
      <c r="H44" s="861"/>
      <c r="I44" s="861"/>
      <c r="J44" s="861"/>
      <c r="K44" s="861"/>
      <c r="L44" s="861"/>
      <c r="M44" s="861"/>
      <c r="N44" s="861"/>
      <c r="O44" s="861"/>
      <c r="P44" s="861"/>
      <c r="Q44" s="861"/>
      <c r="R44" s="643"/>
    </row>
    <row r="45" spans="2:18" ht="46.5" customHeight="1" x14ac:dyDescent="0.5">
      <c r="B45" s="357" t="s">
        <v>426</v>
      </c>
      <c r="C45" s="82"/>
      <c r="D45" s="109"/>
      <c r="E45" s="119"/>
      <c r="F45" s="106"/>
      <c r="G45" s="106"/>
      <c r="H45" s="106"/>
      <c r="I45" s="106"/>
      <c r="J45" s="106"/>
      <c r="K45" s="106"/>
      <c r="L45" s="106"/>
      <c r="M45" s="106"/>
      <c r="N45" s="106"/>
      <c r="O45" s="106"/>
      <c r="P45" s="106"/>
      <c r="Q45" s="106"/>
      <c r="R45" s="107"/>
    </row>
    <row r="46" spans="2:18" ht="50.25" customHeight="1" x14ac:dyDescent="0.5">
      <c r="B46" s="105"/>
      <c r="C46" s="12"/>
      <c r="D46" s="104"/>
      <c r="E46" s="859"/>
      <c r="F46" s="859"/>
      <c r="G46" s="859"/>
      <c r="H46" s="859"/>
      <c r="I46" s="859"/>
      <c r="J46" s="859"/>
      <c r="K46" s="859"/>
      <c r="L46" s="859"/>
      <c r="M46" s="859"/>
      <c r="N46" s="859"/>
      <c r="O46" s="859"/>
      <c r="P46" s="859"/>
      <c r="Q46" s="859"/>
      <c r="R46" s="643"/>
    </row>
    <row r="47" spans="2:18" ht="16.95" customHeight="1" x14ac:dyDescent="0.5">
      <c r="B47" s="889" t="s">
        <v>499</v>
      </c>
      <c r="C47" s="890"/>
      <c r="D47" s="890"/>
      <c r="E47" s="890"/>
      <c r="F47" s="890"/>
      <c r="G47" s="890"/>
      <c r="H47" s="890"/>
      <c r="I47" s="890"/>
      <c r="J47" s="890"/>
      <c r="K47" s="890"/>
      <c r="L47" s="890"/>
      <c r="M47" s="890"/>
      <c r="N47" s="890"/>
      <c r="O47" s="890"/>
      <c r="P47" s="890"/>
      <c r="Q47" s="890"/>
      <c r="R47" s="891"/>
    </row>
    <row r="48" spans="2:18" ht="16.95" customHeight="1" x14ac:dyDescent="0.5">
      <c r="B48" s="105"/>
      <c r="C48" s="12"/>
      <c r="D48" s="104"/>
      <c r="E48" s="879"/>
      <c r="F48" s="879"/>
      <c r="G48" s="879"/>
      <c r="H48" s="879"/>
      <c r="I48" s="879"/>
      <c r="J48" s="879"/>
      <c r="K48" s="879"/>
      <c r="L48" s="879"/>
      <c r="M48" s="879"/>
      <c r="N48" s="879"/>
      <c r="O48" s="879"/>
      <c r="P48" s="879"/>
      <c r="Q48" s="880"/>
      <c r="R48" s="643"/>
    </row>
    <row r="49" spans="2:18" ht="16.95" customHeight="1" x14ac:dyDescent="0.5">
      <c r="B49" s="357" t="s">
        <v>500</v>
      </c>
      <c r="C49" s="15"/>
      <c r="D49" s="126"/>
      <c r="E49" s="127"/>
      <c r="F49" s="128"/>
      <c r="G49" s="104"/>
      <c r="H49" s="104"/>
      <c r="I49" s="104"/>
      <c r="J49" s="104"/>
      <c r="K49" s="104"/>
      <c r="L49" s="104"/>
      <c r="M49" s="104"/>
      <c r="N49" s="104"/>
      <c r="O49" s="104"/>
      <c r="P49" s="104"/>
      <c r="Q49" s="658"/>
      <c r="R49" s="643"/>
    </row>
    <row r="50" spans="2:18" ht="16.95" customHeight="1" x14ac:dyDescent="0.5">
      <c r="B50" s="105"/>
      <c r="C50" s="12"/>
      <c r="D50" s="104"/>
      <c r="E50" s="104"/>
      <c r="F50" s="104"/>
      <c r="G50" s="104"/>
      <c r="H50" s="104"/>
      <c r="I50" s="104"/>
      <c r="J50" s="104"/>
      <c r="K50" s="104"/>
      <c r="L50" s="104"/>
      <c r="M50" s="104"/>
      <c r="N50" s="104"/>
      <c r="O50" s="104"/>
      <c r="P50" s="104"/>
      <c r="Q50" s="658"/>
      <c r="R50" s="643"/>
    </row>
    <row r="51" spans="2:18" ht="16.95" customHeight="1" x14ac:dyDescent="0.5">
      <c r="B51" s="357" t="s">
        <v>430</v>
      </c>
      <c r="C51" s="15"/>
      <c r="D51" s="72"/>
      <c r="E51" s="72"/>
      <c r="H51" s="104"/>
      <c r="I51" s="104"/>
      <c r="J51" s="104"/>
      <c r="K51" s="104"/>
      <c r="L51" s="104"/>
      <c r="M51" s="104"/>
      <c r="N51" s="104"/>
      <c r="O51" s="104"/>
      <c r="P51" s="104"/>
      <c r="Q51" s="658"/>
      <c r="R51" s="643"/>
    </row>
    <row r="52" spans="2:18" ht="29.45" customHeight="1" x14ac:dyDescent="0.5">
      <c r="B52" s="108"/>
      <c r="C52" s="12"/>
      <c r="D52" s="104"/>
      <c r="E52" s="104"/>
      <c r="F52" s="104"/>
      <c r="G52" s="104"/>
      <c r="H52" s="109"/>
      <c r="I52" s="119"/>
      <c r="J52" s="106"/>
      <c r="K52" s="106"/>
      <c r="L52" s="106"/>
      <c r="M52" s="106"/>
      <c r="N52" s="106"/>
      <c r="O52" s="106"/>
      <c r="P52" s="106"/>
      <c r="Q52" s="106"/>
      <c r="R52" s="107"/>
    </row>
    <row r="53" spans="2:18" ht="13.5" customHeight="1" x14ac:dyDescent="0.5">
      <c r="B53" s="357" t="s">
        <v>428</v>
      </c>
      <c r="C53" s="15"/>
      <c r="D53" s="72"/>
      <c r="E53" s="72"/>
      <c r="F53" s="104"/>
      <c r="G53" s="104"/>
      <c r="Q53" s="638"/>
      <c r="R53" s="642"/>
    </row>
    <row r="54" spans="2:18" ht="31.5" customHeight="1" x14ac:dyDescent="0.5">
      <c r="B54" s="108"/>
      <c r="C54" s="12"/>
      <c r="D54" s="104"/>
      <c r="E54" s="104"/>
      <c r="F54" s="104"/>
      <c r="G54" s="104"/>
      <c r="H54" s="104"/>
      <c r="I54" s="104"/>
      <c r="J54" s="104"/>
      <c r="K54" s="104"/>
      <c r="L54" s="104"/>
      <c r="M54" s="104"/>
      <c r="N54" s="104"/>
      <c r="O54" s="104"/>
      <c r="P54" s="104"/>
      <c r="Q54" s="658"/>
      <c r="R54" s="643"/>
    </row>
    <row r="55" spans="2:18" ht="14.45" customHeight="1" x14ac:dyDescent="0.5">
      <c r="B55" s="357" t="s">
        <v>429</v>
      </c>
      <c r="C55" s="15"/>
      <c r="D55" s="72"/>
      <c r="E55" s="72"/>
      <c r="F55" s="104"/>
      <c r="G55" s="104"/>
      <c r="H55" s="104"/>
      <c r="I55" s="104"/>
      <c r="J55" s="104"/>
      <c r="K55" s="104"/>
      <c r="L55" s="104"/>
      <c r="M55" s="104"/>
      <c r="N55" s="104"/>
      <c r="O55" s="104"/>
      <c r="P55" s="104"/>
      <c r="Q55" s="658"/>
      <c r="R55" s="643"/>
    </row>
    <row r="56" spans="2:18" ht="18.600000000000001" customHeight="1" thickBot="1" x14ac:dyDescent="0.55000000000000004">
      <c r="B56" s="4"/>
      <c r="C56" s="5"/>
      <c r="D56" s="5"/>
      <c r="E56" s="881"/>
      <c r="F56" s="881"/>
      <c r="G56" s="881"/>
      <c r="H56" s="881"/>
      <c r="I56" s="881"/>
      <c r="J56" s="881"/>
      <c r="K56" s="881"/>
      <c r="L56" s="881"/>
      <c r="M56" s="881"/>
      <c r="N56" s="881"/>
      <c r="O56" s="881"/>
      <c r="P56" s="881"/>
      <c r="Q56" s="881"/>
      <c r="R56" s="645"/>
    </row>
    <row r="57" spans="2:18" ht="14.7" thickBot="1" x14ac:dyDescent="0.55000000000000004"/>
    <row r="58" spans="2:18" x14ac:dyDescent="0.5">
      <c r="B58" s="13" t="s">
        <v>350</v>
      </c>
      <c r="C58" s="14"/>
    </row>
    <row r="59" spans="2:18" x14ac:dyDescent="0.5">
      <c r="B59" s="99" t="s">
        <v>351</v>
      </c>
      <c r="C59" s="80"/>
    </row>
    <row r="60" spans="2:18" x14ac:dyDescent="0.5">
      <c r="B60" s="99" t="s">
        <v>352</v>
      </c>
      <c r="C60" s="17"/>
    </row>
    <row r="61" spans="2:18" x14ac:dyDescent="0.5">
      <c r="B61" s="99" t="s">
        <v>353</v>
      </c>
      <c r="C61" s="14"/>
    </row>
    <row r="62" spans="2:18" ht="28.35" thickBot="1" x14ac:dyDescent="0.55000000000000004">
      <c r="B62" s="172" t="s">
        <v>354</v>
      </c>
      <c r="C62" s="81"/>
    </row>
    <row r="64" spans="2:18" x14ac:dyDescent="0.5">
      <c r="B64" s="12" t="s">
        <v>623</v>
      </c>
      <c r="C64" s="12"/>
      <c r="D64" s="12"/>
      <c r="E64" s="12"/>
      <c r="F64" s="12"/>
      <c r="G64" s="12"/>
      <c r="H64" s="12"/>
      <c r="I64" s="12"/>
      <c r="J64" s="12"/>
      <c r="K64" s="12"/>
      <c r="L64" s="12"/>
      <c r="M64" s="12"/>
      <c r="N64" s="12"/>
      <c r="O64" s="12"/>
      <c r="P64" s="12"/>
      <c r="Q64" s="12"/>
      <c r="R64" s="640"/>
    </row>
    <row r="65" spans="2:18" x14ac:dyDescent="0.5">
      <c r="B65" s="12" t="s">
        <v>624</v>
      </c>
      <c r="C65" s="12"/>
      <c r="D65" s="12"/>
      <c r="E65" s="12"/>
      <c r="F65" s="12"/>
      <c r="G65" s="12"/>
      <c r="H65" s="12"/>
      <c r="I65" s="12"/>
      <c r="J65" s="12"/>
      <c r="K65" s="12"/>
      <c r="L65" s="12"/>
      <c r="M65" s="12"/>
      <c r="N65" s="12"/>
      <c r="O65" s="12"/>
      <c r="P65" s="12"/>
      <c r="Q65" s="12"/>
      <c r="R65" s="640"/>
    </row>
  </sheetData>
  <sheetProtection algorithmName="SHA-512" hashValue="hjblnXlZFL+jYSHpNxdNfdSQSBCYuqd5j9L8FAj0q3mqgte5Iej6AK5se/cupQB7JOmPJNrRy4t+fZ92cyx4mg==" saltValue="a376E1VfuS23JFOee1p6sQ==" spinCount="100000" sheet="1" objects="1" scenarios="1" selectLockedCells="1" selectUnlockedCells="1"/>
  <mergeCells count="21">
    <mergeCell ref="E48:Q48"/>
    <mergeCell ref="E56:Q56"/>
    <mergeCell ref="B29:Q29"/>
    <mergeCell ref="B21:Q21"/>
    <mergeCell ref="B24:P24"/>
    <mergeCell ref="B26:P26"/>
    <mergeCell ref="B28:P28"/>
    <mergeCell ref="B47:R47"/>
    <mergeCell ref="B17:R17"/>
    <mergeCell ref="B9:R9"/>
    <mergeCell ref="E44:Q44"/>
    <mergeCell ref="E46:Q46"/>
    <mergeCell ref="E30:Q30"/>
    <mergeCell ref="E34:Q34"/>
    <mergeCell ref="F36:Q36"/>
    <mergeCell ref="E42:Q42"/>
    <mergeCell ref="B43:R43"/>
    <mergeCell ref="C11:Q11"/>
    <mergeCell ref="B10:Q10"/>
    <mergeCell ref="B16:Q16"/>
    <mergeCell ref="B18:Q18"/>
  </mergeCells>
  <hyperlinks>
    <hyperlink ref="A1" location="INDEX!A1" display="INDEX" xr:uid="{00000000-0004-0000-0600-000000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8"/>
  <sheetViews>
    <sheetView zoomScale="79" zoomScaleNormal="79" workbookViewId="0">
      <pane xSplit="1" ySplit="3" topLeftCell="B4" activePane="bottomRight" state="frozen"/>
      <selection pane="topRight"/>
      <selection pane="bottomLeft"/>
      <selection pane="bottomRight"/>
    </sheetView>
  </sheetViews>
  <sheetFormatPr defaultRowHeight="14.35" x14ac:dyDescent="0.5"/>
  <cols>
    <col min="1" max="1" width="8.87890625"/>
    <col min="2" max="2" width="28.703125" customWidth="1"/>
    <col min="3" max="4" width="12.703125" customWidth="1"/>
    <col min="5" max="5" width="12.5859375" customWidth="1"/>
    <col min="6" max="6" width="12.41015625" customWidth="1"/>
    <col min="7" max="7" width="12.87890625" customWidth="1"/>
    <col min="8" max="8" width="12.41015625" customWidth="1"/>
    <col min="9" max="9" width="12.29296875" customWidth="1"/>
    <col min="10" max="10" width="12.5859375" customWidth="1"/>
    <col min="11" max="11" width="12.703125" customWidth="1"/>
    <col min="12" max="12" width="12.5859375" customWidth="1"/>
    <col min="13" max="14" width="12.703125" customWidth="1"/>
    <col min="15" max="16" width="12.5859375" customWidth="1"/>
    <col min="17" max="17" width="12.703125" customWidth="1"/>
    <col min="18" max="18" width="12.703125" style="641" customWidth="1"/>
  </cols>
  <sheetData>
    <row r="1" spans="1:18" x14ac:dyDescent="0.5">
      <c r="A1" s="563" t="s">
        <v>625</v>
      </c>
    </row>
    <row r="2" spans="1:18" ht="20.100000000000001" customHeight="1" thickBot="1" x14ac:dyDescent="0.55000000000000004">
      <c r="B2" s="18" t="s">
        <v>618</v>
      </c>
      <c r="L2" s="19" t="s">
        <v>730</v>
      </c>
      <c r="M2" s="19"/>
      <c r="N2" s="19"/>
      <c r="O2" s="19"/>
      <c r="P2" s="11"/>
      <c r="Q2" s="11"/>
      <c r="R2" s="11"/>
    </row>
    <row r="3" spans="1:18" ht="20.100000000000001" customHeight="1" thickBot="1" x14ac:dyDescent="0.55000000000000004">
      <c r="B3" s="338" t="s">
        <v>6</v>
      </c>
      <c r="C3" s="339">
        <v>2018</v>
      </c>
      <c r="D3" s="339">
        <v>2019</v>
      </c>
      <c r="E3" s="339">
        <v>2020</v>
      </c>
      <c r="F3" s="339">
        <v>2021</v>
      </c>
      <c r="G3" s="339">
        <v>2022</v>
      </c>
      <c r="H3" s="339">
        <v>2023</v>
      </c>
      <c r="I3" s="339">
        <v>2024</v>
      </c>
      <c r="J3" s="339">
        <v>2025</v>
      </c>
      <c r="K3" s="339">
        <v>2026</v>
      </c>
      <c r="L3" s="339">
        <v>2027</v>
      </c>
      <c r="M3" s="339">
        <v>2028</v>
      </c>
      <c r="N3" s="339">
        <v>2029</v>
      </c>
      <c r="O3" s="340">
        <v>2030</v>
      </c>
      <c r="P3" s="340">
        <v>2031</v>
      </c>
      <c r="Q3" s="339">
        <v>2033</v>
      </c>
      <c r="R3" s="341">
        <v>2034</v>
      </c>
    </row>
    <row r="4" spans="1:18" ht="20.25" customHeight="1" x14ac:dyDescent="0.5">
      <c r="B4" s="631"/>
      <c r="C4" s="892"/>
      <c r="D4" s="892"/>
      <c r="E4" s="892"/>
      <c r="F4" s="892"/>
      <c r="G4" s="892"/>
      <c r="H4" s="892"/>
      <c r="I4" s="892"/>
      <c r="J4" s="892"/>
      <c r="K4" s="892"/>
      <c r="L4" s="892"/>
      <c r="M4" s="892"/>
      <c r="N4" s="892"/>
      <c r="O4" s="892"/>
      <c r="P4" s="892"/>
      <c r="Q4" s="892"/>
      <c r="R4" s="893"/>
    </row>
    <row r="5" spans="1:18" ht="35.25" customHeight="1" x14ac:dyDescent="0.5">
      <c r="B5" s="665" t="s">
        <v>519</v>
      </c>
      <c r="C5" s="666">
        <v>25</v>
      </c>
      <c r="D5" s="666">
        <v>40</v>
      </c>
      <c r="E5" s="666">
        <v>40</v>
      </c>
      <c r="F5" s="667">
        <v>40</v>
      </c>
      <c r="G5" s="667">
        <v>40</v>
      </c>
      <c r="H5" s="667">
        <v>40</v>
      </c>
      <c r="I5" s="667">
        <v>40</v>
      </c>
      <c r="J5" s="667">
        <v>40</v>
      </c>
      <c r="K5" s="667">
        <v>40</v>
      </c>
      <c r="L5" s="667">
        <v>40</v>
      </c>
      <c r="M5" s="667">
        <v>40</v>
      </c>
      <c r="N5" s="668">
        <v>100</v>
      </c>
      <c r="O5" s="668">
        <v>100</v>
      </c>
      <c r="P5" s="669">
        <v>100</v>
      </c>
      <c r="Q5" s="669">
        <v>100</v>
      </c>
      <c r="R5" s="674">
        <v>100</v>
      </c>
    </row>
    <row r="6" spans="1:18" ht="47.25" customHeight="1" x14ac:dyDescent="0.5">
      <c r="B6" s="665" t="s">
        <v>88</v>
      </c>
      <c r="C6" s="692" t="s">
        <v>34</v>
      </c>
      <c r="D6" s="692" t="s">
        <v>34</v>
      </c>
      <c r="E6" s="692" t="s">
        <v>34</v>
      </c>
      <c r="F6" s="692" t="s">
        <v>34</v>
      </c>
      <c r="G6" s="692" t="s">
        <v>34</v>
      </c>
      <c r="H6" s="692" t="s">
        <v>34</v>
      </c>
      <c r="I6" s="692" t="s">
        <v>34</v>
      </c>
      <c r="J6" s="692" t="s">
        <v>34</v>
      </c>
      <c r="K6" s="692" t="s">
        <v>34</v>
      </c>
      <c r="L6" s="692" t="s">
        <v>34</v>
      </c>
      <c r="M6" s="692" t="s">
        <v>34</v>
      </c>
      <c r="N6" s="692" t="s">
        <v>446</v>
      </c>
      <c r="O6" s="692" t="s">
        <v>446</v>
      </c>
      <c r="P6" s="692" t="s">
        <v>446</v>
      </c>
      <c r="Q6" s="692" t="s">
        <v>446</v>
      </c>
      <c r="R6" s="675" t="s">
        <v>446</v>
      </c>
    </row>
    <row r="7" spans="1:18" ht="36" customHeight="1" x14ac:dyDescent="0.5">
      <c r="B7" s="670" t="s">
        <v>400</v>
      </c>
      <c r="C7" s="693"/>
      <c r="D7" s="666"/>
      <c r="E7" s="666"/>
      <c r="F7" s="666"/>
      <c r="G7" s="666"/>
      <c r="H7" s="693"/>
      <c r="I7" s="693"/>
      <c r="J7" s="693"/>
      <c r="K7" s="693"/>
      <c r="L7" s="693"/>
      <c r="M7" s="693"/>
      <c r="N7" s="693"/>
      <c r="O7" s="693"/>
      <c r="P7" s="693"/>
      <c r="Q7" s="678"/>
      <c r="R7" s="671"/>
    </row>
    <row r="8" spans="1:18" ht="20.25" customHeight="1" x14ac:dyDescent="0.5">
      <c r="B8" s="905" t="s">
        <v>402</v>
      </c>
      <c r="C8" s="904"/>
      <c r="D8" s="904"/>
      <c r="E8" s="904"/>
      <c r="F8" s="904"/>
      <c r="G8" s="904"/>
      <c r="H8" s="904"/>
      <c r="I8" s="904"/>
      <c r="J8" s="904"/>
      <c r="K8" s="904"/>
      <c r="L8" s="904"/>
      <c r="M8" s="904"/>
      <c r="N8" s="904"/>
      <c r="O8" s="904"/>
      <c r="P8" s="904"/>
      <c r="Q8" s="895"/>
      <c r="R8" s="896"/>
    </row>
    <row r="9" spans="1:18" ht="33" customHeight="1" x14ac:dyDescent="0.5">
      <c r="A9" s="11" t="s">
        <v>392</v>
      </c>
      <c r="B9" s="313" t="s">
        <v>95</v>
      </c>
      <c r="C9" s="141">
        <v>28</v>
      </c>
      <c r="D9" s="141">
        <v>28</v>
      </c>
      <c r="E9" s="141">
        <v>28</v>
      </c>
      <c r="F9" s="141">
        <v>28</v>
      </c>
      <c r="G9" s="141">
        <v>28</v>
      </c>
      <c r="H9" s="141">
        <v>28</v>
      </c>
      <c r="I9" s="612">
        <v>56</v>
      </c>
      <c r="J9" s="612">
        <v>56</v>
      </c>
      <c r="K9" s="612">
        <v>56</v>
      </c>
      <c r="L9" s="612">
        <v>56</v>
      </c>
      <c r="M9" s="612">
        <v>56</v>
      </c>
      <c r="N9" s="612">
        <v>56</v>
      </c>
      <c r="O9" s="612">
        <v>56</v>
      </c>
      <c r="P9" s="612">
        <v>56</v>
      </c>
      <c r="Q9" s="612">
        <v>56</v>
      </c>
      <c r="R9" s="676">
        <v>56</v>
      </c>
    </row>
    <row r="10" spans="1:18" ht="29.25" customHeight="1" x14ac:dyDescent="0.5">
      <c r="B10" s="313" t="s">
        <v>398</v>
      </c>
      <c r="C10" s="141" t="s">
        <v>399</v>
      </c>
      <c r="D10" s="141" t="s">
        <v>399</v>
      </c>
      <c r="E10" s="141" t="s">
        <v>399</v>
      </c>
      <c r="F10" s="141" t="s">
        <v>399</v>
      </c>
      <c r="G10" s="141" t="s">
        <v>399</v>
      </c>
      <c r="H10" s="141" t="s">
        <v>399</v>
      </c>
      <c r="I10" s="612" t="s">
        <v>399</v>
      </c>
      <c r="J10" s="612" t="s">
        <v>399</v>
      </c>
      <c r="K10" s="612" t="s">
        <v>399</v>
      </c>
      <c r="L10" s="612" t="s">
        <v>399</v>
      </c>
      <c r="M10" s="612" t="s">
        <v>399</v>
      </c>
      <c r="N10" s="612" t="s">
        <v>399</v>
      </c>
      <c r="O10" s="612" t="s">
        <v>399</v>
      </c>
      <c r="P10" s="612" t="s">
        <v>399</v>
      </c>
      <c r="Q10" s="612" t="s">
        <v>399</v>
      </c>
      <c r="R10" s="532" t="s">
        <v>399</v>
      </c>
    </row>
    <row r="11" spans="1:18" ht="30.75" customHeight="1" x14ac:dyDescent="0.5">
      <c r="A11" s="11" t="s">
        <v>392</v>
      </c>
      <c r="B11" s="313" t="s">
        <v>542</v>
      </c>
      <c r="C11" s="141">
        <v>4</v>
      </c>
      <c r="D11" s="146">
        <v>4</v>
      </c>
      <c r="E11" s="146">
        <v>4</v>
      </c>
      <c r="F11" s="146">
        <v>4</v>
      </c>
      <c r="G11" s="146">
        <v>4</v>
      </c>
      <c r="H11" s="141">
        <v>4</v>
      </c>
      <c r="I11" s="141">
        <v>4</v>
      </c>
      <c r="J11" s="141">
        <v>4</v>
      </c>
      <c r="K11" s="141">
        <v>4</v>
      </c>
      <c r="L11" s="141">
        <v>4</v>
      </c>
      <c r="M11" s="141">
        <v>4</v>
      </c>
      <c r="N11" s="141">
        <v>8</v>
      </c>
      <c r="O11" s="141">
        <v>8</v>
      </c>
      <c r="P11" s="572">
        <v>8</v>
      </c>
      <c r="Q11" s="141">
        <v>8</v>
      </c>
      <c r="R11" s="677">
        <v>8</v>
      </c>
    </row>
    <row r="12" spans="1:18" ht="40.5" customHeight="1" x14ac:dyDescent="0.5">
      <c r="B12" s="299" t="s">
        <v>514</v>
      </c>
      <c r="C12" s="129" t="s">
        <v>446</v>
      </c>
      <c r="D12" s="129" t="s">
        <v>446</v>
      </c>
      <c r="E12" s="129" t="s">
        <v>446</v>
      </c>
      <c r="F12" s="129" t="s">
        <v>446</v>
      </c>
      <c r="G12" s="129" t="s">
        <v>446</v>
      </c>
      <c r="H12" s="129" t="s">
        <v>446</v>
      </c>
      <c r="I12" s="129" t="s">
        <v>446</v>
      </c>
      <c r="J12" s="129" t="s">
        <v>446</v>
      </c>
      <c r="K12" s="129" t="s">
        <v>446</v>
      </c>
      <c r="L12" s="129" t="s">
        <v>446</v>
      </c>
      <c r="M12" s="129" t="s">
        <v>446</v>
      </c>
      <c r="N12" s="129" t="s">
        <v>446</v>
      </c>
      <c r="O12" s="129" t="s">
        <v>446</v>
      </c>
      <c r="P12" s="129" t="s">
        <v>446</v>
      </c>
      <c r="Q12" s="129" t="s">
        <v>446</v>
      </c>
      <c r="R12" s="142" t="s">
        <v>446</v>
      </c>
    </row>
    <row r="13" spans="1:18" ht="20.45" customHeight="1" x14ac:dyDescent="0.5">
      <c r="B13" s="906" t="s">
        <v>403</v>
      </c>
      <c r="C13" s="907"/>
      <c r="D13" s="907"/>
      <c r="E13" s="907"/>
      <c r="F13" s="907"/>
      <c r="G13" s="907"/>
      <c r="H13" s="907"/>
      <c r="I13" s="907"/>
      <c r="J13" s="907"/>
      <c r="K13" s="907"/>
      <c r="L13" s="907"/>
      <c r="M13" s="907"/>
      <c r="N13" s="907"/>
      <c r="O13" s="907"/>
      <c r="P13" s="907"/>
      <c r="Q13" s="895"/>
      <c r="R13" s="896"/>
    </row>
    <row r="14" spans="1:18" ht="33.75" customHeight="1" x14ac:dyDescent="0.5">
      <c r="A14" s="11" t="s">
        <v>392</v>
      </c>
      <c r="B14" s="313" t="s">
        <v>7</v>
      </c>
      <c r="C14" s="141">
        <v>40</v>
      </c>
      <c r="D14" s="146">
        <v>56</v>
      </c>
      <c r="E14" s="146">
        <v>56</v>
      </c>
      <c r="F14" s="146">
        <v>56</v>
      </c>
      <c r="G14" s="146">
        <v>56</v>
      </c>
      <c r="H14" s="146">
        <v>56</v>
      </c>
      <c r="I14" s="146">
        <v>56</v>
      </c>
      <c r="J14" s="146">
        <v>56</v>
      </c>
      <c r="K14" s="146">
        <v>56</v>
      </c>
      <c r="L14" s="146">
        <v>56</v>
      </c>
      <c r="M14" s="146">
        <v>56</v>
      </c>
      <c r="N14" s="612">
        <v>100</v>
      </c>
      <c r="O14" s="612">
        <v>100</v>
      </c>
      <c r="P14" s="612">
        <v>100</v>
      </c>
      <c r="Q14" s="612">
        <v>100</v>
      </c>
      <c r="R14" s="676">
        <v>100</v>
      </c>
    </row>
    <row r="15" spans="1:18" ht="48" customHeight="1" x14ac:dyDescent="0.5">
      <c r="B15" s="342" t="s">
        <v>515</v>
      </c>
      <c r="C15" s="129" t="s">
        <v>446</v>
      </c>
      <c r="D15" s="129" t="s">
        <v>446</v>
      </c>
      <c r="E15" s="129" t="s">
        <v>446</v>
      </c>
      <c r="F15" s="129" t="s">
        <v>446</v>
      </c>
      <c r="G15" s="129" t="s">
        <v>446</v>
      </c>
      <c r="H15" s="129" t="s">
        <v>446</v>
      </c>
      <c r="I15" s="129" t="s">
        <v>446</v>
      </c>
      <c r="J15" s="129" t="s">
        <v>446</v>
      </c>
      <c r="K15" s="129" t="s">
        <v>446</v>
      </c>
      <c r="L15" s="129" t="s">
        <v>446</v>
      </c>
      <c r="M15" s="129" t="s">
        <v>446</v>
      </c>
      <c r="N15" s="129" t="s">
        <v>446</v>
      </c>
      <c r="O15" s="129" t="s">
        <v>446</v>
      </c>
      <c r="P15" s="129" t="s">
        <v>446</v>
      </c>
      <c r="Q15" s="129" t="s">
        <v>446</v>
      </c>
      <c r="R15" s="142" t="s">
        <v>446</v>
      </c>
    </row>
    <row r="16" spans="1:18" ht="32.25" customHeight="1" x14ac:dyDescent="0.5">
      <c r="B16" s="342" t="s">
        <v>542</v>
      </c>
      <c r="C16" s="147">
        <v>4</v>
      </c>
      <c r="D16" s="695">
        <v>4</v>
      </c>
      <c r="E16" s="695">
        <v>4</v>
      </c>
      <c r="F16" s="147">
        <v>4</v>
      </c>
      <c r="G16" s="695">
        <v>4</v>
      </c>
      <c r="H16" s="147">
        <v>8</v>
      </c>
      <c r="I16" s="147">
        <v>8</v>
      </c>
      <c r="J16" s="147">
        <v>8</v>
      </c>
      <c r="K16" s="147">
        <v>8</v>
      </c>
      <c r="L16" s="147">
        <v>8</v>
      </c>
      <c r="M16" s="147">
        <v>8</v>
      </c>
      <c r="N16" s="147">
        <v>8</v>
      </c>
      <c r="O16" s="147">
        <v>8</v>
      </c>
      <c r="P16" s="657">
        <v>8</v>
      </c>
      <c r="Q16" s="141">
        <v>8</v>
      </c>
      <c r="R16" s="677">
        <v>8</v>
      </c>
    </row>
    <row r="17" spans="1:18" ht="20.25" customHeight="1" x14ac:dyDescent="0.5">
      <c r="B17" s="903" t="s">
        <v>404</v>
      </c>
      <c r="C17" s="904"/>
      <c r="D17" s="904"/>
      <c r="E17" s="904"/>
      <c r="F17" s="904"/>
      <c r="G17" s="904"/>
      <c r="H17" s="904"/>
      <c r="I17" s="904"/>
      <c r="J17" s="904"/>
      <c r="K17" s="904"/>
      <c r="L17" s="904"/>
      <c r="M17" s="904"/>
      <c r="N17" s="904"/>
      <c r="O17" s="904"/>
      <c r="P17" s="904"/>
      <c r="Q17" s="895"/>
      <c r="R17" s="896"/>
    </row>
    <row r="18" spans="1:18" ht="32.25" customHeight="1" x14ac:dyDescent="0.5">
      <c r="B18" s="313" t="s">
        <v>10</v>
      </c>
      <c r="C18" s="141">
        <v>50</v>
      </c>
      <c r="D18" s="146">
        <v>100</v>
      </c>
      <c r="E18" s="146">
        <v>100</v>
      </c>
      <c r="F18" s="146">
        <v>100</v>
      </c>
      <c r="G18" s="535">
        <v>100</v>
      </c>
      <c r="H18" s="535">
        <v>100</v>
      </c>
      <c r="I18" s="612">
        <v>100</v>
      </c>
      <c r="J18" s="612">
        <v>100</v>
      </c>
      <c r="K18" s="612">
        <v>100</v>
      </c>
      <c r="L18" s="612">
        <v>100</v>
      </c>
      <c r="M18" s="612">
        <v>100</v>
      </c>
      <c r="N18" s="612">
        <v>200</v>
      </c>
      <c r="O18" s="612">
        <v>200</v>
      </c>
      <c r="P18" s="612">
        <v>200</v>
      </c>
      <c r="Q18" s="612">
        <v>200</v>
      </c>
      <c r="R18" s="676">
        <v>200</v>
      </c>
    </row>
    <row r="19" spans="1:18" ht="45" customHeight="1" x14ac:dyDescent="0.5">
      <c r="B19" s="342" t="s">
        <v>510</v>
      </c>
      <c r="C19" s="694" t="s">
        <v>446</v>
      </c>
      <c r="D19" s="694" t="s">
        <v>446</v>
      </c>
      <c r="E19" s="694" t="s">
        <v>446</v>
      </c>
      <c r="F19" s="694" t="s">
        <v>446</v>
      </c>
      <c r="G19" s="694" t="s">
        <v>446</v>
      </c>
      <c r="H19" s="694" t="s">
        <v>446</v>
      </c>
      <c r="I19" s="694" t="s">
        <v>446</v>
      </c>
      <c r="J19" s="694" t="s">
        <v>446</v>
      </c>
      <c r="K19" s="694" t="s">
        <v>446</v>
      </c>
      <c r="L19" s="694" t="s">
        <v>446</v>
      </c>
      <c r="M19" s="694" t="s">
        <v>446</v>
      </c>
      <c r="N19" s="694" t="s">
        <v>446</v>
      </c>
      <c r="O19" s="694" t="s">
        <v>446</v>
      </c>
      <c r="P19" s="694" t="s">
        <v>446</v>
      </c>
      <c r="Q19" s="694" t="s">
        <v>446</v>
      </c>
      <c r="R19" s="246" t="s">
        <v>446</v>
      </c>
    </row>
    <row r="20" spans="1:18" ht="51" customHeight="1" x14ac:dyDescent="0.5">
      <c r="B20" s="342" t="s">
        <v>398</v>
      </c>
      <c r="C20" s="694" t="s">
        <v>397</v>
      </c>
      <c r="D20" s="694" t="s">
        <v>397</v>
      </c>
      <c r="E20" s="694" t="s">
        <v>397</v>
      </c>
      <c r="F20" s="694" t="s">
        <v>397</v>
      </c>
      <c r="G20" s="694" t="s">
        <v>397</v>
      </c>
      <c r="H20" s="694" t="s">
        <v>397</v>
      </c>
      <c r="I20" s="694" t="s">
        <v>397</v>
      </c>
      <c r="J20" s="694" t="s">
        <v>397</v>
      </c>
      <c r="K20" s="694" t="s">
        <v>397</v>
      </c>
      <c r="L20" s="694" t="s">
        <v>397</v>
      </c>
      <c r="M20" s="694" t="s">
        <v>397</v>
      </c>
      <c r="N20" s="694" t="s">
        <v>397</v>
      </c>
      <c r="O20" s="694" t="s">
        <v>397</v>
      </c>
      <c r="P20" s="694" t="s">
        <v>397</v>
      </c>
      <c r="Q20" s="681" t="s">
        <v>397</v>
      </c>
      <c r="R20" s="246" t="s">
        <v>397</v>
      </c>
    </row>
    <row r="21" spans="1:18" ht="26.25" customHeight="1" x14ac:dyDescent="0.5">
      <c r="B21" s="900" t="s">
        <v>2</v>
      </c>
      <c r="C21" s="901"/>
      <c r="D21" s="901"/>
      <c r="E21" s="901"/>
      <c r="F21" s="901"/>
      <c r="G21" s="901"/>
      <c r="H21" s="901"/>
      <c r="I21" s="901"/>
      <c r="J21" s="901"/>
      <c r="K21" s="901"/>
      <c r="L21" s="901"/>
      <c r="M21" s="901"/>
      <c r="N21" s="901"/>
      <c r="O21" s="901"/>
      <c r="P21" s="901"/>
      <c r="Q21" s="901"/>
      <c r="R21" s="896"/>
    </row>
    <row r="22" spans="1:18" ht="18" customHeight="1" x14ac:dyDescent="0.5">
      <c r="B22" s="679" t="s">
        <v>3</v>
      </c>
      <c r="C22" s="680"/>
      <c r="D22" s="680"/>
      <c r="E22" s="680"/>
      <c r="F22" s="680"/>
      <c r="G22" s="680"/>
      <c r="H22" s="680"/>
      <c r="I22" s="680"/>
      <c r="J22" s="680"/>
      <c r="K22" s="680"/>
      <c r="L22" s="680"/>
      <c r="M22" s="680"/>
      <c r="N22" s="680"/>
      <c r="O22" s="691"/>
      <c r="P22" s="672"/>
      <c r="Q22" s="672"/>
      <c r="R22" s="683"/>
    </row>
    <row r="23" spans="1:18" ht="31.5" customHeight="1" x14ac:dyDescent="0.5">
      <c r="B23" s="343" t="s">
        <v>4</v>
      </c>
      <c r="C23" s="696" t="s">
        <v>12</v>
      </c>
      <c r="D23" s="696" t="s">
        <v>12</v>
      </c>
      <c r="E23" s="696" t="s">
        <v>12</v>
      </c>
      <c r="F23" s="696" t="s">
        <v>12</v>
      </c>
      <c r="G23" s="696" t="s">
        <v>12</v>
      </c>
      <c r="H23" s="696" t="s">
        <v>13</v>
      </c>
      <c r="I23" s="696" t="s">
        <v>13</v>
      </c>
      <c r="J23" s="696" t="s">
        <v>13</v>
      </c>
      <c r="K23" s="696" t="s">
        <v>13</v>
      </c>
      <c r="L23" s="696" t="s">
        <v>13</v>
      </c>
      <c r="M23" s="696" t="s">
        <v>13</v>
      </c>
      <c r="N23" s="696" t="s">
        <v>13</v>
      </c>
      <c r="O23" s="696" t="s">
        <v>13</v>
      </c>
      <c r="P23" s="696" t="s">
        <v>13</v>
      </c>
      <c r="Q23" s="682" t="s">
        <v>13</v>
      </c>
      <c r="R23" s="275" t="s">
        <v>13</v>
      </c>
    </row>
    <row r="24" spans="1:18" ht="30.75" customHeight="1" x14ac:dyDescent="0.5">
      <c r="B24" s="343" t="s">
        <v>1</v>
      </c>
      <c r="C24" s="227" t="s">
        <v>509</v>
      </c>
      <c r="D24" s="227" t="s">
        <v>509</v>
      </c>
      <c r="E24" s="227" t="s">
        <v>509</v>
      </c>
      <c r="F24" s="227" t="s">
        <v>509</v>
      </c>
      <c r="G24" s="227" t="s">
        <v>509</v>
      </c>
      <c r="H24" s="227" t="s">
        <v>509</v>
      </c>
      <c r="I24" s="227" t="s">
        <v>509</v>
      </c>
      <c r="J24" s="227" t="s">
        <v>509</v>
      </c>
      <c r="K24" s="227" t="s">
        <v>509</v>
      </c>
      <c r="L24" s="227" t="s">
        <v>509</v>
      </c>
      <c r="M24" s="227" t="s">
        <v>509</v>
      </c>
      <c r="N24" s="227" t="s">
        <v>509</v>
      </c>
      <c r="O24" s="227" t="s">
        <v>509</v>
      </c>
      <c r="P24" s="227" t="s">
        <v>509</v>
      </c>
      <c r="Q24" s="229" t="s">
        <v>509</v>
      </c>
      <c r="R24" s="240" t="s">
        <v>509</v>
      </c>
    </row>
    <row r="25" spans="1:18" ht="17.25" customHeight="1" x14ac:dyDescent="0.5">
      <c r="B25" s="697" t="s">
        <v>93</v>
      </c>
      <c r="C25" s="698"/>
      <c r="D25" s="698"/>
      <c r="E25" s="698"/>
      <c r="F25" s="698"/>
      <c r="G25" s="698"/>
      <c r="H25" s="698"/>
      <c r="I25" s="698"/>
      <c r="J25" s="698"/>
      <c r="K25" s="698"/>
      <c r="L25" s="902"/>
      <c r="M25" s="902"/>
      <c r="N25" s="895"/>
      <c r="O25" s="895"/>
      <c r="P25" s="895"/>
      <c r="Q25" s="895"/>
      <c r="R25" s="896"/>
    </row>
    <row r="26" spans="1:18" ht="34.5" customHeight="1" x14ac:dyDescent="0.5">
      <c r="A26" s="11" t="s">
        <v>392</v>
      </c>
      <c r="B26" s="313" t="s">
        <v>543</v>
      </c>
      <c r="C26" s="140"/>
      <c r="D26" s="145">
        <v>4</v>
      </c>
      <c r="E26" s="141"/>
      <c r="F26" s="145">
        <v>3</v>
      </c>
      <c r="G26" s="141"/>
      <c r="H26" s="145">
        <v>3</v>
      </c>
      <c r="I26" s="141"/>
      <c r="J26" s="145">
        <v>3</v>
      </c>
      <c r="K26" s="141"/>
      <c r="L26" s="145">
        <v>3</v>
      </c>
      <c r="M26" s="141"/>
      <c r="N26" s="604">
        <v>2</v>
      </c>
      <c r="O26" s="607"/>
      <c r="P26" s="604">
        <v>2</v>
      </c>
      <c r="Q26" s="605">
        <v>2</v>
      </c>
      <c r="R26" s="606">
        <v>2</v>
      </c>
    </row>
    <row r="27" spans="1:18" ht="36" customHeight="1" x14ac:dyDescent="0.5">
      <c r="A27" s="11" t="s">
        <v>392</v>
      </c>
      <c r="B27" s="685" t="s">
        <v>92</v>
      </c>
      <c r="C27" s="686"/>
      <c r="D27" s="686">
        <v>2</v>
      </c>
      <c r="E27" s="686"/>
      <c r="F27" s="686">
        <v>1</v>
      </c>
      <c r="G27" s="686"/>
      <c r="H27" s="686">
        <v>1</v>
      </c>
      <c r="I27" s="686"/>
      <c r="J27" s="686">
        <v>1</v>
      </c>
      <c r="K27" s="686"/>
      <c r="L27" s="686">
        <v>1</v>
      </c>
      <c r="M27" s="686"/>
      <c r="N27" s="686">
        <v>0.05</v>
      </c>
      <c r="O27" s="686"/>
      <c r="P27" s="686">
        <v>0.05</v>
      </c>
      <c r="Q27" s="687">
        <v>0.05</v>
      </c>
      <c r="R27" s="684">
        <v>0.05</v>
      </c>
    </row>
    <row r="28" spans="1:18" ht="36.75" customHeight="1" x14ac:dyDescent="0.5">
      <c r="B28" s="900" t="s">
        <v>56</v>
      </c>
      <c r="C28" s="901"/>
      <c r="D28" s="901"/>
      <c r="E28" s="901"/>
      <c r="F28" s="901"/>
      <c r="G28" s="901"/>
      <c r="H28" s="901"/>
      <c r="I28" s="901"/>
      <c r="J28" s="901"/>
      <c r="K28" s="901"/>
      <c r="L28" s="901"/>
      <c r="M28" s="901"/>
      <c r="N28" s="901"/>
      <c r="O28" s="901"/>
      <c r="P28" s="901"/>
      <c r="Q28" s="901"/>
      <c r="R28" s="896"/>
    </row>
    <row r="29" spans="1:18" ht="18" customHeight="1" x14ac:dyDescent="0.5">
      <c r="B29" s="344" t="s">
        <v>343</v>
      </c>
      <c r="C29" s="688"/>
      <c r="D29" s="688"/>
      <c r="E29" s="688"/>
      <c r="F29" s="688"/>
      <c r="G29" s="688"/>
      <c r="H29" s="688"/>
      <c r="I29" s="688"/>
      <c r="J29" s="688"/>
      <c r="K29" s="688"/>
      <c r="L29" s="688"/>
      <c r="M29" s="688"/>
      <c r="N29" s="688"/>
      <c r="O29" s="688"/>
      <c r="P29" s="689"/>
      <c r="Q29" s="689"/>
      <c r="R29" s="249"/>
    </row>
    <row r="30" spans="1:18" ht="18.75" customHeight="1" x14ac:dyDescent="0.5">
      <c r="B30" s="345" t="s">
        <v>539</v>
      </c>
      <c r="C30" s="898"/>
      <c r="D30" s="898"/>
      <c r="E30" s="898"/>
      <c r="F30" s="898"/>
      <c r="G30" s="898"/>
      <c r="H30" s="898"/>
      <c r="I30" s="898"/>
      <c r="J30" s="898"/>
      <c r="K30" s="898"/>
      <c r="L30" s="898"/>
      <c r="M30" s="898"/>
      <c r="N30" s="898"/>
      <c r="O30" s="898"/>
      <c r="P30" s="898"/>
      <c r="Q30" s="898"/>
      <c r="R30" s="690"/>
    </row>
    <row r="31" spans="1:18" ht="36" customHeight="1" x14ac:dyDescent="0.5">
      <c r="B31" s="313" t="s">
        <v>544</v>
      </c>
      <c r="C31" s="251"/>
      <c r="D31" s="252"/>
      <c r="E31" s="252"/>
      <c r="F31" s="252"/>
      <c r="G31" s="252"/>
      <c r="H31" s="252"/>
      <c r="I31" s="252"/>
      <c r="J31" s="252"/>
      <c r="K31" s="252"/>
      <c r="L31" s="252"/>
      <c r="M31" s="252"/>
      <c r="N31" s="252"/>
      <c r="O31" s="252"/>
      <c r="P31" s="248"/>
      <c r="Q31" s="248"/>
      <c r="R31" s="249"/>
    </row>
    <row r="32" spans="1:18" ht="32.25" customHeight="1" x14ac:dyDescent="0.5">
      <c r="B32" s="313"/>
      <c r="C32" s="899"/>
      <c r="D32" s="899"/>
      <c r="E32" s="899"/>
      <c r="F32" s="899"/>
      <c r="G32" s="899"/>
      <c r="H32" s="899"/>
      <c r="I32" s="899"/>
      <c r="J32" s="899"/>
      <c r="K32" s="899"/>
      <c r="L32" s="899"/>
      <c r="M32" s="899"/>
      <c r="N32" s="899"/>
      <c r="O32" s="899"/>
      <c r="P32" s="899"/>
      <c r="Q32" s="899"/>
      <c r="R32" s="647"/>
    </row>
    <row r="33" spans="2:19" ht="41" x14ac:dyDescent="0.5">
      <c r="B33" s="313" t="s">
        <v>545</v>
      </c>
      <c r="C33" s="251"/>
      <c r="D33" s="252"/>
      <c r="E33" s="252"/>
      <c r="F33" s="252"/>
      <c r="G33" s="252"/>
      <c r="H33" s="252"/>
      <c r="I33" s="252"/>
      <c r="J33" s="252"/>
      <c r="K33" s="252"/>
      <c r="L33" s="252"/>
      <c r="M33" s="252"/>
      <c r="N33" s="252"/>
      <c r="O33" s="252"/>
      <c r="P33" s="248"/>
      <c r="Q33" s="248"/>
      <c r="R33" s="249"/>
    </row>
    <row r="34" spans="2:19" ht="47.25" customHeight="1" x14ac:dyDescent="0.5">
      <c r="B34" s="343"/>
      <c r="C34" s="247"/>
      <c r="D34" s="247"/>
      <c r="E34" s="247"/>
      <c r="F34" s="247"/>
      <c r="G34" s="247"/>
      <c r="H34" s="247"/>
      <c r="I34" s="247"/>
      <c r="J34" s="247"/>
      <c r="K34" s="247"/>
      <c r="L34" s="247"/>
      <c r="M34" s="247"/>
      <c r="N34" s="247"/>
      <c r="O34" s="247"/>
      <c r="P34" s="253"/>
      <c r="Q34" s="672"/>
      <c r="R34" s="647"/>
    </row>
    <row r="35" spans="2:19" ht="27.35" x14ac:dyDescent="0.5">
      <c r="B35" s="313" t="s">
        <v>546</v>
      </c>
      <c r="C35" s="254"/>
      <c r="D35" s="250"/>
      <c r="E35" s="250"/>
      <c r="F35" s="250"/>
      <c r="G35" s="250"/>
      <c r="H35" s="255"/>
      <c r="I35" s="256"/>
      <c r="J35" s="252"/>
      <c r="K35" s="252"/>
      <c r="L35" s="252"/>
      <c r="M35" s="252"/>
      <c r="N35" s="252"/>
      <c r="O35" s="252"/>
      <c r="P35" s="248"/>
      <c r="Q35" s="248"/>
      <c r="R35" s="249"/>
    </row>
    <row r="36" spans="2:19" ht="30.75" customHeight="1" x14ac:dyDescent="0.5">
      <c r="B36" s="344"/>
      <c r="C36" s="257"/>
      <c r="D36" s="257"/>
      <c r="E36" s="257"/>
      <c r="F36" s="257"/>
      <c r="G36" s="257"/>
      <c r="H36" s="257"/>
      <c r="I36" s="257"/>
      <c r="J36" s="257"/>
      <c r="K36" s="257"/>
      <c r="L36" s="257"/>
      <c r="M36" s="258"/>
      <c r="N36" s="258"/>
      <c r="O36" s="258"/>
      <c r="P36" s="130"/>
      <c r="Q36" s="672"/>
      <c r="R36" s="244"/>
      <c r="S36" t="s">
        <v>392</v>
      </c>
    </row>
    <row r="37" spans="2:19" x14ac:dyDescent="0.5">
      <c r="B37" s="346" t="s">
        <v>348</v>
      </c>
      <c r="C37" s="260"/>
      <c r="D37" s="260"/>
      <c r="E37" s="260"/>
      <c r="F37" s="260"/>
      <c r="G37" s="260"/>
      <c r="H37" s="260"/>
      <c r="I37" s="260"/>
      <c r="J37" s="260"/>
      <c r="K37" s="261"/>
      <c r="L37" s="261"/>
      <c r="M37" s="261"/>
      <c r="N37" s="894"/>
      <c r="O37" s="894"/>
      <c r="P37" s="895"/>
      <c r="Q37" s="895"/>
      <c r="R37" s="896"/>
    </row>
    <row r="38" spans="2:19" s="815" customFormat="1" x14ac:dyDescent="0.5">
      <c r="B38" s="829"/>
      <c r="C38" s="830"/>
      <c r="D38" s="830"/>
      <c r="E38" s="830"/>
      <c r="F38" s="830"/>
      <c r="G38" s="830"/>
      <c r="H38" s="830"/>
      <c r="I38" s="830"/>
      <c r="J38" s="830"/>
      <c r="K38" s="826"/>
      <c r="L38" s="826"/>
      <c r="M38" s="826"/>
      <c r="N38" s="826"/>
      <c r="O38" s="826"/>
      <c r="P38" s="816"/>
      <c r="Q38" s="816"/>
      <c r="R38" s="817"/>
    </row>
    <row r="39" spans="2:19" s="815" customFormat="1" x14ac:dyDescent="0.5">
      <c r="B39" s="829" t="s">
        <v>9</v>
      </c>
      <c r="C39" s="252"/>
      <c r="D39" s="252"/>
      <c r="E39" s="252"/>
      <c r="F39" s="252"/>
      <c r="G39" s="252"/>
      <c r="H39" s="252"/>
      <c r="I39" s="252"/>
      <c r="J39" s="252"/>
      <c r="K39" s="252"/>
      <c r="L39" s="252"/>
      <c r="M39" s="252"/>
      <c r="N39" s="252"/>
      <c r="O39" s="252"/>
      <c r="P39" s="252"/>
      <c r="Q39" s="252"/>
      <c r="R39" s="833"/>
    </row>
    <row r="40" spans="2:19" ht="18" customHeight="1" x14ac:dyDescent="0.5">
      <c r="B40" s="343" t="s">
        <v>540</v>
      </c>
      <c r="C40" s="263"/>
      <c r="D40" s="254"/>
      <c r="E40" s="254"/>
      <c r="F40" s="254"/>
      <c r="G40" s="254"/>
      <c r="H40" s="254"/>
      <c r="I40" s="254"/>
      <c r="J40" s="828"/>
      <c r="K40" s="247"/>
      <c r="L40" s="247"/>
      <c r="M40" s="247"/>
      <c r="N40" s="247"/>
      <c r="O40" s="247"/>
      <c r="P40" s="672"/>
      <c r="Q40" s="672"/>
      <c r="R40" s="649"/>
    </row>
    <row r="41" spans="2:19" s="815" customFormat="1" x14ac:dyDescent="0.5">
      <c r="B41" s="348" t="s">
        <v>357</v>
      </c>
      <c r="C41" s="265"/>
      <c r="D41" s="265"/>
      <c r="E41" s="254"/>
      <c r="F41" s="254"/>
      <c r="G41" s="254"/>
      <c r="H41" s="254"/>
      <c r="I41" s="254"/>
      <c r="J41" s="828"/>
      <c r="K41" s="247"/>
      <c r="L41" s="247"/>
      <c r="M41" s="247"/>
      <c r="N41" s="691"/>
      <c r="O41" s="691"/>
      <c r="P41" s="818"/>
      <c r="Q41" s="818"/>
      <c r="R41" s="244"/>
    </row>
    <row r="42" spans="2:19" s="815" customFormat="1" x14ac:dyDescent="0.5">
      <c r="B42" s="348" t="s">
        <v>745</v>
      </c>
      <c r="C42" s="254"/>
      <c r="D42" s="254"/>
      <c r="E42" s="254"/>
      <c r="F42" s="254"/>
      <c r="G42" s="254"/>
      <c r="H42" s="254"/>
      <c r="I42" s="254"/>
      <c r="J42" s="254"/>
      <c r="K42" s="247"/>
      <c r="L42" s="247"/>
      <c r="M42" s="247"/>
      <c r="N42" s="691"/>
      <c r="O42" s="691"/>
      <c r="P42" s="818"/>
      <c r="Q42" s="818"/>
      <c r="R42" s="244"/>
    </row>
    <row r="43" spans="2:19" s="815" customFormat="1" x14ac:dyDescent="0.5">
      <c r="B43" s="348"/>
      <c r="C43" s="826"/>
      <c r="D43" s="826"/>
      <c r="E43" s="826"/>
      <c r="F43" s="826"/>
      <c r="G43" s="826"/>
      <c r="H43" s="826"/>
      <c r="I43" s="826"/>
      <c r="J43" s="826"/>
      <c r="K43" s="247"/>
      <c r="L43" s="247"/>
      <c r="M43" s="247"/>
      <c r="N43" s="691"/>
      <c r="O43" s="691"/>
      <c r="P43" s="818"/>
      <c r="Q43" s="818"/>
      <c r="R43" s="832"/>
    </row>
    <row r="44" spans="2:19" ht="18.75" customHeight="1" x14ac:dyDescent="0.5">
      <c r="B44" s="347" t="s">
        <v>746</v>
      </c>
      <c r="C44" s="252"/>
      <c r="D44" s="252"/>
      <c r="E44" s="252"/>
      <c r="F44" s="252"/>
      <c r="G44" s="252"/>
      <c r="H44" s="252"/>
      <c r="I44" s="252"/>
      <c r="J44" s="252"/>
      <c r="K44" s="252"/>
      <c r="L44" s="252"/>
      <c r="M44" s="252"/>
      <c r="N44" s="252"/>
      <c r="O44" s="252"/>
      <c r="P44" s="252"/>
      <c r="Q44" s="252"/>
      <c r="R44" s="833"/>
    </row>
    <row r="45" spans="2:19" s="815" customFormat="1" ht="18.75" customHeight="1" x14ac:dyDescent="0.5">
      <c r="B45" s="347"/>
      <c r="C45" s="826"/>
      <c r="D45" s="826"/>
      <c r="E45" s="826"/>
      <c r="F45" s="826"/>
      <c r="G45" s="826"/>
      <c r="H45" s="826"/>
      <c r="I45" s="826"/>
      <c r="J45" s="826"/>
      <c r="K45" s="826"/>
      <c r="L45" s="826"/>
      <c r="M45" s="826"/>
      <c r="N45" s="826"/>
      <c r="O45" s="826"/>
      <c r="P45" s="826"/>
      <c r="Q45" s="826"/>
      <c r="R45" s="831"/>
    </row>
    <row r="46" spans="2:19" ht="18" customHeight="1" x14ac:dyDescent="0.5">
      <c r="B46" s="346" t="s">
        <v>349</v>
      </c>
      <c r="C46" s="266"/>
      <c r="D46" s="266"/>
      <c r="E46" s="266"/>
      <c r="F46" s="266"/>
      <c r="G46" s="266"/>
      <c r="H46" s="266"/>
      <c r="I46" s="266"/>
      <c r="J46" s="266"/>
      <c r="K46" s="266"/>
      <c r="L46" s="266"/>
      <c r="M46" s="266"/>
      <c r="N46" s="897"/>
      <c r="O46" s="897"/>
      <c r="P46" s="895"/>
      <c r="Q46" s="895"/>
      <c r="R46" s="896"/>
    </row>
    <row r="47" spans="2:19" ht="18" customHeight="1" x14ac:dyDescent="0.5">
      <c r="B47" s="315" t="s">
        <v>58</v>
      </c>
      <c r="C47" s="837"/>
      <c r="D47" s="837"/>
      <c r="E47" s="837"/>
      <c r="F47" s="837"/>
      <c r="G47" s="837"/>
      <c r="H47" s="837"/>
      <c r="I47" s="837"/>
      <c r="J47" s="837"/>
      <c r="K47" s="837"/>
      <c r="L47" s="837"/>
      <c r="M47" s="838"/>
      <c r="N47" s="838"/>
      <c r="O47" s="267"/>
      <c r="P47" s="268"/>
      <c r="Q47" s="673"/>
      <c r="R47" s="839"/>
    </row>
    <row r="48" spans="2:19" s="819" customFormat="1" ht="18" customHeight="1" x14ac:dyDescent="0.5">
      <c r="B48" s="315"/>
      <c r="C48" s="840"/>
      <c r="D48" s="826"/>
      <c r="E48" s="826"/>
      <c r="F48" s="826"/>
      <c r="G48" s="826"/>
      <c r="H48" s="826"/>
      <c r="I48" s="826"/>
      <c r="J48" s="826"/>
      <c r="K48" s="826"/>
      <c r="L48" s="826"/>
      <c r="M48" s="826"/>
      <c r="N48" s="826"/>
      <c r="O48" s="826"/>
      <c r="P48" s="841"/>
      <c r="Q48" s="841"/>
      <c r="R48" s="827"/>
    </row>
    <row r="49" spans="1:19" s="819" customFormat="1" ht="42.75" customHeight="1" x14ac:dyDescent="0.5">
      <c r="B49" s="299" t="s">
        <v>748</v>
      </c>
      <c r="C49" s="821"/>
      <c r="D49" s="74"/>
      <c r="E49" s="74"/>
      <c r="F49" s="74"/>
      <c r="G49" s="74"/>
      <c r="H49" s="74"/>
      <c r="I49" s="74"/>
      <c r="J49" s="74"/>
      <c r="K49" s="74"/>
      <c r="L49" s="74"/>
      <c r="M49" s="74"/>
      <c r="N49" s="74"/>
      <c r="O49" s="74"/>
      <c r="P49" s="74"/>
      <c r="Q49" s="74"/>
      <c r="R49" s="112"/>
    </row>
    <row r="50" spans="1:19" s="819" customFormat="1" ht="21.75" customHeight="1" x14ac:dyDescent="0.5">
      <c r="B50" s="773"/>
      <c r="C50" s="821"/>
      <c r="D50" s="836"/>
      <c r="E50" s="836"/>
      <c r="F50" s="836"/>
      <c r="G50" s="836"/>
      <c r="H50" s="836"/>
      <c r="I50" s="836"/>
      <c r="J50" s="836"/>
      <c r="K50" s="836"/>
      <c r="L50" s="836"/>
      <c r="M50" s="836"/>
      <c r="N50" s="836"/>
      <c r="O50" s="836"/>
      <c r="P50" s="836"/>
      <c r="Q50" s="836"/>
      <c r="R50" s="842"/>
    </row>
    <row r="51" spans="1:19" x14ac:dyDescent="0.5">
      <c r="A51" s="277"/>
      <c r="B51" s="313" t="s">
        <v>151</v>
      </c>
      <c r="C51" s="270"/>
      <c r="D51" s="270"/>
      <c r="E51" s="270"/>
      <c r="F51" s="252"/>
      <c r="G51" s="252"/>
      <c r="H51" s="252"/>
      <c r="I51" s="252"/>
      <c r="J51" s="252"/>
      <c r="K51" s="252"/>
      <c r="L51" s="252"/>
      <c r="M51" s="252"/>
      <c r="N51" s="252"/>
      <c r="O51" s="252"/>
      <c r="P51" s="248"/>
      <c r="Q51" s="248"/>
      <c r="R51" s="249"/>
    </row>
    <row r="52" spans="1:19" ht="18" customHeight="1" x14ac:dyDescent="0.5">
      <c r="B52" s="313"/>
      <c r="C52" s="247"/>
      <c r="D52" s="247"/>
      <c r="E52" s="247"/>
      <c r="F52" s="247"/>
      <c r="G52" s="247"/>
      <c r="H52" s="247"/>
      <c r="I52" s="247"/>
      <c r="J52" s="247"/>
      <c r="K52" s="247"/>
      <c r="L52" s="247"/>
      <c r="M52" s="247"/>
      <c r="N52" s="256"/>
      <c r="O52" s="247"/>
      <c r="P52" s="130"/>
      <c r="Q52" s="672"/>
      <c r="R52" s="647"/>
    </row>
    <row r="53" spans="1:19" ht="27.35" x14ac:dyDescent="0.5">
      <c r="B53" s="349" t="s">
        <v>547</v>
      </c>
      <c r="C53" s="256"/>
      <c r="D53" s="252"/>
      <c r="E53" s="252"/>
      <c r="F53" s="252"/>
      <c r="G53" s="252"/>
      <c r="H53" s="252"/>
      <c r="I53" s="252"/>
      <c r="J53" s="252"/>
      <c r="K53" s="252"/>
      <c r="L53" s="252"/>
      <c r="M53" s="252"/>
      <c r="N53" s="252"/>
      <c r="O53" s="252"/>
      <c r="P53" s="248"/>
      <c r="Q53" s="248"/>
      <c r="R53" s="249"/>
    </row>
    <row r="54" spans="1:19" ht="36" customHeight="1" x14ac:dyDescent="0.5">
      <c r="B54" s="313"/>
      <c r="C54" s="247"/>
      <c r="D54" s="247"/>
      <c r="E54" s="247"/>
      <c r="F54" s="247"/>
      <c r="G54" s="247"/>
      <c r="H54" s="247"/>
      <c r="I54" s="247"/>
      <c r="J54" s="247"/>
      <c r="K54" s="247"/>
      <c r="L54" s="247"/>
      <c r="M54" s="247"/>
      <c r="N54" s="247"/>
      <c r="O54" s="247"/>
      <c r="P54" s="253"/>
      <c r="Q54" s="648"/>
      <c r="R54" s="244"/>
      <c r="S54" t="s">
        <v>392</v>
      </c>
    </row>
    <row r="55" spans="1:19" ht="27.35" x14ac:dyDescent="0.5">
      <c r="B55" s="313" t="s">
        <v>541</v>
      </c>
      <c r="C55" s="272"/>
      <c r="D55" s="250"/>
      <c r="E55" s="250"/>
      <c r="F55" s="247"/>
      <c r="G55" s="247"/>
      <c r="H55" s="247"/>
      <c r="I55" s="247"/>
      <c r="J55" s="247"/>
      <c r="K55" s="247"/>
      <c r="L55" s="247"/>
      <c r="M55" s="247"/>
      <c r="N55" s="247"/>
      <c r="O55" s="247"/>
      <c r="P55" s="130"/>
      <c r="Q55" s="672"/>
      <c r="R55" s="244"/>
    </row>
    <row r="56" spans="1:19" ht="32.25" customHeight="1" x14ac:dyDescent="0.5">
      <c r="B56" s="313"/>
      <c r="C56" s="247"/>
      <c r="D56" s="247"/>
      <c r="E56" s="247"/>
      <c r="F56" s="247"/>
      <c r="G56" s="247"/>
      <c r="H56" s="247"/>
      <c r="I56" s="247"/>
      <c r="J56" s="247"/>
      <c r="K56" s="247"/>
      <c r="L56" s="247"/>
      <c r="M56" s="247"/>
      <c r="N56" s="247"/>
      <c r="O56" s="247"/>
      <c r="P56" s="130"/>
      <c r="Q56" s="672"/>
      <c r="R56" s="244"/>
    </row>
    <row r="57" spans="1:19" ht="18" customHeight="1" x14ac:dyDescent="0.5">
      <c r="B57" s="313" t="s">
        <v>60</v>
      </c>
      <c r="C57" s="254"/>
      <c r="D57" s="250"/>
      <c r="E57" s="250"/>
      <c r="F57" s="247"/>
      <c r="G57" s="247"/>
      <c r="H57" s="247"/>
      <c r="I57" s="247"/>
      <c r="J57" s="247"/>
      <c r="K57" s="247"/>
      <c r="L57" s="247"/>
      <c r="M57" s="247"/>
      <c r="N57" s="247"/>
      <c r="O57" s="247"/>
      <c r="P57" s="130"/>
      <c r="Q57" s="672"/>
      <c r="R57" s="244"/>
    </row>
    <row r="58" spans="1:19" ht="16.5" customHeight="1" x14ac:dyDescent="0.5">
      <c r="B58" s="343"/>
      <c r="C58" s="247"/>
      <c r="D58" s="247"/>
      <c r="E58" s="247"/>
      <c r="F58" s="247"/>
      <c r="G58" s="247"/>
      <c r="H58" s="247"/>
      <c r="I58" s="247"/>
      <c r="J58" s="247"/>
      <c r="K58" s="247"/>
      <c r="L58" s="247"/>
      <c r="M58" s="247"/>
      <c r="N58" s="247"/>
      <c r="O58" s="247"/>
      <c r="P58" s="130"/>
      <c r="Q58" s="672"/>
      <c r="R58" s="244"/>
    </row>
    <row r="59" spans="1:19" ht="26.25" customHeight="1" x14ac:dyDescent="0.5">
      <c r="B59" s="313" t="s">
        <v>434</v>
      </c>
      <c r="C59" s="272"/>
      <c r="D59" s="250"/>
      <c r="E59" s="250"/>
      <c r="F59" s="247"/>
      <c r="G59" s="247"/>
      <c r="H59" s="247"/>
      <c r="I59" s="247"/>
      <c r="J59" s="247"/>
      <c r="K59" s="247"/>
      <c r="L59" s="247"/>
      <c r="M59" s="247"/>
      <c r="N59" s="247"/>
      <c r="O59" s="247"/>
      <c r="P59" s="130"/>
      <c r="Q59" s="672"/>
      <c r="R59" s="244"/>
    </row>
    <row r="60" spans="1:19" ht="30.75" customHeight="1" x14ac:dyDescent="0.5">
      <c r="B60" s="343"/>
      <c r="C60" s="247"/>
      <c r="D60" s="247"/>
      <c r="E60" s="247"/>
      <c r="F60" s="247"/>
      <c r="G60" s="247"/>
      <c r="H60" s="247"/>
      <c r="I60" s="247"/>
      <c r="J60" s="247"/>
      <c r="K60" s="247"/>
      <c r="L60" s="247"/>
      <c r="M60" s="247"/>
      <c r="N60" s="247"/>
      <c r="O60" s="247"/>
      <c r="P60" s="130"/>
      <c r="Q60" s="672"/>
      <c r="R60" s="244"/>
    </row>
    <row r="61" spans="1:19" x14ac:dyDescent="0.5">
      <c r="B61" s="259" t="s">
        <v>61</v>
      </c>
      <c r="C61" s="261"/>
      <c r="D61" s="261"/>
      <c r="E61" s="261"/>
      <c r="F61" s="261"/>
      <c r="G61" s="261"/>
      <c r="H61" s="261"/>
      <c r="I61" s="261"/>
      <c r="J61" s="261"/>
      <c r="K61" s="261"/>
      <c r="L61" s="261"/>
      <c r="M61" s="261"/>
      <c r="N61" s="894"/>
      <c r="O61" s="894"/>
      <c r="P61" s="895"/>
      <c r="Q61" s="895"/>
      <c r="R61" s="896"/>
    </row>
    <row r="62" spans="1:19" ht="18" customHeight="1" x14ac:dyDescent="0.5">
      <c r="B62" s="343"/>
      <c r="C62" s="247"/>
      <c r="D62" s="247"/>
      <c r="E62" s="247"/>
      <c r="F62" s="247"/>
      <c r="G62" s="247"/>
      <c r="H62" s="247"/>
      <c r="I62" s="247"/>
      <c r="J62" s="247"/>
      <c r="K62" s="247"/>
      <c r="L62" s="247"/>
      <c r="M62" s="247"/>
      <c r="N62" s="247"/>
      <c r="O62" s="247"/>
      <c r="P62" s="130"/>
      <c r="Q62" s="672"/>
      <c r="R62" s="244"/>
    </row>
    <row r="63" spans="1:19" ht="27.35" x14ac:dyDescent="0.5">
      <c r="B63" s="313" t="s">
        <v>528</v>
      </c>
      <c r="C63" s="254"/>
      <c r="D63" s="254"/>
      <c r="E63" s="254"/>
      <c r="F63" s="254"/>
      <c r="G63" s="254"/>
      <c r="H63" s="250"/>
      <c r="I63" s="250"/>
      <c r="J63" s="264"/>
      <c r="K63" s="247"/>
      <c r="L63" s="247"/>
      <c r="M63" s="247"/>
      <c r="N63" s="247"/>
      <c r="O63" s="247"/>
      <c r="P63" s="130"/>
      <c r="Q63" s="672"/>
      <c r="R63" s="244"/>
    </row>
    <row r="64" spans="1:19" ht="33.75" customHeight="1" thickBot="1" x14ac:dyDescent="0.55000000000000004">
      <c r="B64" s="350"/>
      <c r="C64" s="273"/>
      <c r="D64" s="273"/>
      <c r="E64" s="273"/>
      <c r="F64" s="273"/>
      <c r="G64" s="273"/>
      <c r="H64" s="273"/>
      <c r="I64" s="273"/>
      <c r="J64" s="273"/>
      <c r="K64" s="273"/>
      <c r="L64" s="273"/>
      <c r="M64" s="273"/>
      <c r="N64" s="273"/>
      <c r="O64" s="273"/>
      <c r="P64" s="273"/>
      <c r="Q64" s="273"/>
      <c r="R64" s="274"/>
    </row>
    <row r="65" spans="2:3" ht="30" customHeight="1" x14ac:dyDescent="0.5"/>
    <row r="66" spans="2:3" ht="22.5" customHeight="1" x14ac:dyDescent="0.5">
      <c r="B66" s="12" t="s">
        <v>754</v>
      </c>
    </row>
    <row r="67" spans="2:3" x14ac:dyDescent="0.5">
      <c r="B67" s="8"/>
    </row>
    <row r="68" spans="2:3" x14ac:dyDescent="0.5">
      <c r="B68" s="403" t="s">
        <v>181</v>
      </c>
      <c r="C68" s="805"/>
    </row>
    <row r="69" spans="2:3" x14ac:dyDescent="0.5">
      <c r="B69" s="403" t="s">
        <v>182</v>
      </c>
      <c r="C69" s="806"/>
    </row>
    <row r="70" spans="2:3" x14ac:dyDescent="0.5">
      <c r="B70" s="403" t="s">
        <v>183</v>
      </c>
      <c r="C70" s="807"/>
    </row>
    <row r="71" spans="2:3" x14ac:dyDescent="0.5">
      <c r="B71" s="403" t="s">
        <v>184</v>
      </c>
      <c r="C71" s="808"/>
    </row>
    <row r="72" spans="2:3" ht="14.7" thickBot="1" x14ac:dyDescent="0.55000000000000004">
      <c r="B72" s="8"/>
    </row>
    <row r="73" spans="2:3" x14ac:dyDescent="0.5">
      <c r="B73" s="13" t="s">
        <v>350</v>
      </c>
      <c r="C73" s="14"/>
    </row>
    <row r="74" spans="2:3" x14ac:dyDescent="0.5">
      <c r="B74" s="99" t="s">
        <v>351</v>
      </c>
      <c r="C74" s="80"/>
    </row>
    <row r="75" spans="2:3" x14ac:dyDescent="0.5">
      <c r="B75" s="99" t="s">
        <v>352</v>
      </c>
      <c r="C75" s="17"/>
    </row>
    <row r="76" spans="2:3" x14ac:dyDescent="0.5">
      <c r="B76" s="99" t="s">
        <v>353</v>
      </c>
      <c r="C76" s="14"/>
    </row>
    <row r="77" spans="2:3" ht="28.35" thickBot="1" x14ac:dyDescent="0.55000000000000004">
      <c r="B77" s="172" t="s">
        <v>354</v>
      </c>
      <c r="C77" s="81"/>
    </row>
    <row r="78" spans="2:3" x14ac:dyDescent="0.5">
      <c r="B78" s="8"/>
    </row>
    <row r="79" spans="2:3" x14ac:dyDescent="0.5">
      <c r="B79" s="8"/>
    </row>
    <row r="80" spans="2:3" x14ac:dyDescent="0.5">
      <c r="B80" s="8"/>
    </row>
    <row r="87" spans="2:2" x14ac:dyDescent="0.5">
      <c r="B87" s="7"/>
    </row>
    <row r="88" spans="2:2" x14ac:dyDescent="0.5">
      <c r="B88" s="7"/>
    </row>
  </sheetData>
  <sheetProtection algorithmName="SHA-512" hashValue="81jly5JMBWV+d15OiLTzUfe9Xj1/BIY3F4QJMmg56qks3EtY5eznTgROneZzU5kCX5GdSyV0jNDhRiCqbPv/zg==" saltValue="2s+FslrGhFw4M61dKucu9w==" spinCount="100000" sheet="1" objects="1" scenarios="1" selectLockedCells="1" selectUnlockedCells="1"/>
  <mergeCells count="12">
    <mergeCell ref="C4:R4"/>
    <mergeCell ref="N37:R37"/>
    <mergeCell ref="N46:R46"/>
    <mergeCell ref="N61:R61"/>
    <mergeCell ref="C30:Q30"/>
    <mergeCell ref="C32:Q32"/>
    <mergeCell ref="B21:R21"/>
    <mergeCell ref="L25:R25"/>
    <mergeCell ref="B28:R28"/>
    <mergeCell ref="B17:R17"/>
    <mergeCell ref="B8:R8"/>
    <mergeCell ref="B13:R13"/>
  </mergeCells>
  <hyperlinks>
    <hyperlink ref="A1" location="INDEX!A1" display="INDEX" xr:uid="{00000000-0004-0000-0700-000000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9"/>
  <sheetViews>
    <sheetView zoomScale="80" zoomScaleNormal="80" workbookViewId="0">
      <pane xSplit="2" ySplit="3" topLeftCell="C4" activePane="bottomRight" state="frozen"/>
      <selection pane="topRight"/>
      <selection pane="bottomLeft"/>
      <selection pane="bottomRight"/>
    </sheetView>
  </sheetViews>
  <sheetFormatPr defaultRowHeight="14.35" x14ac:dyDescent="0.5"/>
  <cols>
    <col min="1" max="1" width="7.41015625" customWidth="1"/>
    <col min="2" max="2" width="30" customWidth="1"/>
    <col min="3" max="3" width="18.1171875" customWidth="1"/>
    <col min="4" max="5" width="18.5859375" customWidth="1"/>
    <col min="6" max="6" width="17.5859375" customWidth="1"/>
    <col min="7" max="7" width="18.41015625" customWidth="1"/>
    <col min="8" max="9" width="18.1171875" customWidth="1"/>
    <col min="10" max="10" width="19.41015625" customWidth="1"/>
    <col min="11" max="11" width="14" customWidth="1"/>
  </cols>
  <sheetData>
    <row r="1" spans="1:11" x14ac:dyDescent="0.5">
      <c r="A1" s="563" t="s">
        <v>625</v>
      </c>
    </row>
    <row r="2" spans="1:11" ht="21" customHeight="1" thickBot="1" x14ac:dyDescent="0.55000000000000004">
      <c r="B2" s="18" t="s">
        <v>619</v>
      </c>
      <c r="C2" s="12"/>
      <c r="D2" s="12"/>
      <c r="E2" s="12"/>
      <c r="F2" s="12"/>
      <c r="G2" s="19" t="s">
        <v>730</v>
      </c>
      <c r="H2" s="19"/>
      <c r="I2" s="11"/>
      <c r="J2" s="11"/>
    </row>
    <row r="3" spans="1:11" ht="18.75" customHeight="1" thickBot="1" x14ac:dyDescent="0.55000000000000004">
      <c r="B3" s="279" t="s">
        <v>6</v>
      </c>
      <c r="C3" s="152">
        <v>2019</v>
      </c>
      <c r="D3" s="152">
        <v>2021</v>
      </c>
      <c r="E3" s="152">
        <v>2023</v>
      </c>
      <c r="F3" s="152">
        <v>2025</v>
      </c>
      <c r="G3" s="152">
        <v>2027</v>
      </c>
      <c r="H3" s="152">
        <v>2029</v>
      </c>
      <c r="I3" s="152">
        <v>2031</v>
      </c>
      <c r="J3" s="700">
        <v>2033</v>
      </c>
      <c r="K3" s="701">
        <v>2034</v>
      </c>
    </row>
    <row r="4" spans="1:11" ht="34.5" customHeight="1" x14ac:dyDescent="0.5">
      <c r="A4" s="11" t="s">
        <v>392</v>
      </c>
      <c r="B4" s="241" t="s">
        <v>38</v>
      </c>
      <c r="C4" s="582">
        <v>400</v>
      </c>
      <c r="D4" s="582">
        <v>400</v>
      </c>
      <c r="E4" s="583">
        <v>1000</v>
      </c>
      <c r="F4" s="583">
        <v>1000</v>
      </c>
      <c r="G4" s="583">
        <v>1000</v>
      </c>
      <c r="H4" s="583">
        <v>2000</v>
      </c>
      <c r="I4" s="583">
        <v>2000</v>
      </c>
      <c r="J4" s="702">
        <v>2000</v>
      </c>
      <c r="K4" s="708">
        <v>2000</v>
      </c>
    </row>
    <row r="5" spans="1:11" ht="34.5" customHeight="1" x14ac:dyDescent="0.5">
      <c r="A5" s="769" t="s">
        <v>392</v>
      </c>
      <c r="B5" s="239" t="s">
        <v>39</v>
      </c>
      <c r="C5" s="564">
        <v>6</v>
      </c>
      <c r="D5" s="564">
        <v>6</v>
      </c>
      <c r="E5" s="533">
        <v>8</v>
      </c>
      <c r="F5" s="533">
        <v>8</v>
      </c>
      <c r="G5" s="533">
        <v>8</v>
      </c>
      <c r="H5" s="533">
        <v>10</v>
      </c>
      <c r="I5" s="533">
        <v>10</v>
      </c>
      <c r="J5" s="703">
        <v>10</v>
      </c>
      <c r="K5" s="534">
        <v>10</v>
      </c>
    </row>
    <row r="6" spans="1:11" ht="34.5" customHeight="1" x14ac:dyDescent="0.5">
      <c r="B6" s="239" t="s">
        <v>41</v>
      </c>
      <c r="C6" s="148" t="s">
        <v>626</v>
      </c>
      <c r="D6" s="148" t="s">
        <v>626</v>
      </c>
      <c r="E6" s="148" t="s">
        <v>627</v>
      </c>
      <c r="F6" s="148" t="s">
        <v>627</v>
      </c>
      <c r="G6" s="148" t="s">
        <v>628</v>
      </c>
      <c r="H6" s="148" t="s">
        <v>628</v>
      </c>
      <c r="I6" s="148" t="s">
        <v>628</v>
      </c>
      <c r="J6" s="704" t="s">
        <v>628</v>
      </c>
      <c r="K6" s="149" t="s">
        <v>628</v>
      </c>
    </row>
    <row r="7" spans="1:11" ht="21.75" customHeight="1" x14ac:dyDescent="0.5">
      <c r="B7" s="239" t="s">
        <v>42</v>
      </c>
      <c r="C7" s="581" t="s">
        <v>529</v>
      </c>
      <c r="D7" s="581" t="s">
        <v>529</v>
      </c>
      <c r="E7" s="584" t="s">
        <v>529</v>
      </c>
      <c r="F7" s="584" t="s">
        <v>529</v>
      </c>
      <c r="G7" s="584" t="s">
        <v>529</v>
      </c>
      <c r="H7" s="584" t="s">
        <v>529</v>
      </c>
      <c r="I7" s="584" t="s">
        <v>529</v>
      </c>
      <c r="J7" s="705" t="s">
        <v>529</v>
      </c>
      <c r="K7" s="585" t="s">
        <v>529</v>
      </c>
    </row>
    <row r="8" spans="1:11" ht="31.95" customHeight="1" x14ac:dyDescent="0.5">
      <c r="B8" s="239" t="s">
        <v>43</v>
      </c>
      <c r="C8" s="148" t="s">
        <v>44</v>
      </c>
      <c r="D8" s="148" t="s">
        <v>45</v>
      </c>
      <c r="E8" s="148" t="s">
        <v>44</v>
      </c>
      <c r="F8" s="148" t="s">
        <v>44</v>
      </c>
      <c r="G8" s="148" t="s">
        <v>44</v>
      </c>
      <c r="H8" s="148" t="s">
        <v>44</v>
      </c>
      <c r="I8" s="148" t="s">
        <v>44</v>
      </c>
      <c r="J8" s="704" t="s">
        <v>44</v>
      </c>
      <c r="K8" s="149" t="s">
        <v>44</v>
      </c>
    </row>
    <row r="9" spans="1:11" ht="31.95" customHeight="1" x14ac:dyDescent="0.5">
      <c r="A9" s="769"/>
      <c r="B9" s="239" t="s">
        <v>46</v>
      </c>
      <c r="C9" s="699" t="s">
        <v>727</v>
      </c>
      <c r="D9" s="699" t="s">
        <v>727</v>
      </c>
      <c r="E9" s="699" t="s">
        <v>727</v>
      </c>
      <c r="F9" s="699" t="s">
        <v>727</v>
      </c>
      <c r="G9" s="699" t="s">
        <v>727</v>
      </c>
      <c r="H9" s="699" t="s">
        <v>727</v>
      </c>
      <c r="I9" s="699" t="s">
        <v>727</v>
      </c>
      <c r="J9" s="706" t="s">
        <v>727</v>
      </c>
      <c r="K9" s="699" t="s">
        <v>727</v>
      </c>
    </row>
    <row r="10" spans="1:11" ht="30.75" customHeight="1" x14ac:dyDescent="0.5">
      <c r="B10" s="239" t="s">
        <v>47</v>
      </c>
      <c r="C10" s="148" t="s">
        <v>530</v>
      </c>
      <c r="D10" s="148" t="s">
        <v>530</v>
      </c>
      <c r="E10" s="148" t="s">
        <v>530</v>
      </c>
      <c r="F10" s="148" t="s">
        <v>530</v>
      </c>
      <c r="G10" s="148" t="s">
        <v>530</v>
      </c>
      <c r="H10" s="148" t="s">
        <v>530</v>
      </c>
      <c r="I10" s="148" t="s">
        <v>530</v>
      </c>
      <c r="J10" s="704" t="s">
        <v>530</v>
      </c>
      <c r="K10" s="149" t="s">
        <v>530</v>
      </c>
    </row>
    <row r="11" spans="1:11" ht="42" customHeight="1" x14ac:dyDescent="0.5">
      <c r="B11" s="239" t="s">
        <v>728</v>
      </c>
      <c r="C11" s="148" t="s">
        <v>48</v>
      </c>
      <c r="D11" s="148" t="s">
        <v>48</v>
      </c>
      <c r="E11" s="148" t="s">
        <v>48</v>
      </c>
      <c r="F11" s="148" t="s">
        <v>48</v>
      </c>
      <c r="G11" s="148" t="s">
        <v>48</v>
      </c>
      <c r="H11" s="148" t="s">
        <v>48</v>
      </c>
      <c r="I11" s="148" t="s">
        <v>48</v>
      </c>
      <c r="J11" s="704" t="s">
        <v>48</v>
      </c>
      <c r="K11" s="149" t="s">
        <v>48</v>
      </c>
    </row>
    <row r="12" spans="1:11" ht="31.95" customHeight="1" x14ac:dyDescent="0.5">
      <c r="B12" s="239" t="s">
        <v>448</v>
      </c>
      <c r="C12" s="148">
        <v>50</v>
      </c>
      <c r="D12" s="148">
        <v>50</v>
      </c>
      <c r="E12" s="148">
        <v>50</v>
      </c>
      <c r="F12" s="148">
        <v>50</v>
      </c>
      <c r="G12" s="148">
        <v>50</v>
      </c>
      <c r="H12" s="148">
        <v>50</v>
      </c>
      <c r="I12" s="148">
        <v>50</v>
      </c>
      <c r="J12" s="704">
        <v>50</v>
      </c>
      <c r="K12" s="149">
        <v>50</v>
      </c>
    </row>
    <row r="13" spans="1:11" ht="47.45" customHeight="1" x14ac:dyDescent="0.5">
      <c r="B13" s="239" t="s">
        <v>33</v>
      </c>
      <c r="C13" s="148" t="s">
        <v>49</v>
      </c>
      <c r="D13" s="148" t="s">
        <v>49</v>
      </c>
      <c r="E13" s="148" t="s">
        <v>49</v>
      </c>
      <c r="F13" s="148" t="s">
        <v>49</v>
      </c>
      <c r="G13" s="148" t="s">
        <v>49</v>
      </c>
      <c r="H13" s="148" t="s">
        <v>49</v>
      </c>
      <c r="I13" s="148" t="s">
        <v>49</v>
      </c>
      <c r="J13" s="704" t="s">
        <v>49</v>
      </c>
      <c r="K13" s="149" t="s">
        <v>49</v>
      </c>
    </row>
    <row r="14" spans="1:11" ht="20.25" customHeight="1" thickBot="1" x14ac:dyDescent="0.55000000000000004">
      <c r="B14" s="280" t="s">
        <v>32</v>
      </c>
      <c r="C14" s="150" t="s">
        <v>50</v>
      </c>
      <c r="D14" s="150" t="s">
        <v>50</v>
      </c>
      <c r="E14" s="150" t="s">
        <v>50</v>
      </c>
      <c r="F14" s="150" t="s">
        <v>50</v>
      </c>
      <c r="G14" s="150" t="s">
        <v>50</v>
      </c>
      <c r="H14" s="150" t="s">
        <v>50</v>
      </c>
      <c r="I14" s="150" t="s">
        <v>50</v>
      </c>
      <c r="J14" s="707" t="s">
        <v>50</v>
      </c>
      <c r="K14" s="151" t="s">
        <v>50</v>
      </c>
    </row>
    <row r="15" spans="1:11" ht="31.95" customHeight="1" x14ac:dyDescent="0.5"/>
    <row r="16" spans="1:11" x14ac:dyDescent="0.5">
      <c r="B16" s="403" t="s">
        <v>181</v>
      </c>
      <c r="C16" s="805"/>
    </row>
    <row r="17" spans="2:3" x14ac:dyDescent="0.5">
      <c r="B17" s="403" t="s">
        <v>182</v>
      </c>
      <c r="C17" s="806"/>
    </row>
    <row r="18" spans="2:3" x14ac:dyDescent="0.5">
      <c r="B18" s="403" t="s">
        <v>183</v>
      </c>
      <c r="C18" s="807"/>
    </row>
    <row r="19" spans="2:3" x14ac:dyDescent="0.5">
      <c r="B19" s="403" t="s">
        <v>184</v>
      </c>
      <c r="C19" s="808"/>
    </row>
  </sheetData>
  <sheetProtection algorithmName="SHA-512" hashValue="gk9mmVhQpqiDSXffWzRfqmgQA6J0eFcHpHbJ/Oy3kRpS2Vqg5TUOJbdpgcj5Vq3cXuOO4XkHxqawcj4JRw2luw==" saltValue="GyN+dlXEwYgzGIJYupzwjw==" spinCount="100000" sheet="1" objects="1" scenarios="1" selectLockedCells="1" selectUnlockedCells="1"/>
  <hyperlinks>
    <hyperlink ref="A1" location="INDEX!A1" display="INDEX" xr:uid="{00000000-0004-0000-0800-000000000000}"/>
  </hyperlink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6"/>
  <sheetViews>
    <sheetView zoomScaleNormal="100" workbookViewId="0">
      <pane xSplit="2" ySplit="3" topLeftCell="C4" activePane="bottomRight" state="frozen"/>
      <selection pane="topRight"/>
      <selection pane="bottomLeft"/>
      <selection pane="bottomRight"/>
    </sheetView>
  </sheetViews>
  <sheetFormatPr defaultRowHeight="14.35" x14ac:dyDescent="0.5"/>
  <cols>
    <col min="1" max="1" width="7" customWidth="1"/>
    <col min="2" max="2" width="32.1171875" customWidth="1"/>
    <col min="3" max="3" width="13" customWidth="1"/>
    <col min="4" max="4" width="12.703125" customWidth="1"/>
    <col min="5" max="5" width="12.1171875" customWidth="1"/>
    <col min="6" max="6" width="12.87890625" customWidth="1"/>
    <col min="7" max="7" width="12.29296875" customWidth="1"/>
    <col min="8" max="8" width="12.5859375" customWidth="1"/>
    <col min="9" max="9" width="12.703125" customWidth="1"/>
    <col min="10" max="10" width="13" customWidth="1"/>
    <col min="11" max="11" width="13" style="641" customWidth="1"/>
  </cols>
  <sheetData>
    <row r="1" spans="1:15" x14ac:dyDescent="0.5">
      <c r="A1" s="563" t="s">
        <v>625</v>
      </c>
    </row>
    <row r="2" spans="1:15" ht="20.25" customHeight="1" thickBot="1" x14ac:dyDescent="0.55000000000000004">
      <c r="B2" s="22" t="s">
        <v>677</v>
      </c>
      <c r="C2" s="22"/>
      <c r="D2" s="22"/>
      <c r="E2" s="22"/>
      <c r="F2" s="22"/>
      <c r="G2" s="19" t="s">
        <v>730</v>
      </c>
      <c r="H2" s="19"/>
      <c r="I2" s="11"/>
      <c r="J2" s="11"/>
      <c r="K2" s="11"/>
    </row>
    <row r="3" spans="1:15" ht="24" customHeight="1" thickBot="1" x14ac:dyDescent="0.55000000000000004">
      <c r="B3" s="338" t="s">
        <v>6</v>
      </c>
      <c r="C3" s="339">
        <v>2019</v>
      </c>
      <c r="D3" s="339">
        <v>2021</v>
      </c>
      <c r="E3" s="339">
        <v>2023</v>
      </c>
      <c r="F3" s="339">
        <v>2025</v>
      </c>
      <c r="G3" s="339">
        <v>2027</v>
      </c>
      <c r="H3" s="340">
        <v>2029</v>
      </c>
      <c r="I3" s="340">
        <v>2031</v>
      </c>
      <c r="J3" s="340">
        <v>2033</v>
      </c>
      <c r="K3" s="341">
        <v>2034</v>
      </c>
    </row>
    <row r="4" spans="1:15" ht="24" customHeight="1" x14ac:dyDescent="0.5">
      <c r="A4" s="11" t="s">
        <v>392</v>
      </c>
      <c r="B4" s="245" t="s">
        <v>531</v>
      </c>
      <c r="C4" s="242">
        <v>100</v>
      </c>
      <c r="D4" s="242">
        <v>100</v>
      </c>
      <c r="E4" s="242">
        <v>100</v>
      </c>
      <c r="F4" s="242">
        <v>100</v>
      </c>
      <c r="G4" s="146">
        <v>200</v>
      </c>
      <c r="H4" s="568">
        <v>200</v>
      </c>
      <c r="I4" s="568">
        <v>200</v>
      </c>
      <c r="J4" s="723">
        <v>200</v>
      </c>
      <c r="K4" s="726">
        <v>200</v>
      </c>
      <c r="M4" s="910"/>
      <c r="N4" s="910"/>
      <c r="O4" s="910"/>
    </row>
    <row r="5" spans="1:15" x14ac:dyDescent="0.5">
      <c r="B5" s="245" t="s">
        <v>633</v>
      </c>
      <c r="C5" s="242" t="s">
        <v>634</v>
      </c>
      <c r="D5" s="242" t="s">
        <v>635</v>
      </c>
      <c r="E5" s="242" t="s">
        <v>635</v>
      </c>
      <c r="F5" s="242" t="s">
        <v>635</v>
      </c>
      <c r="G5" s="146" t="s">
        <v>636</v>
      </c>
      <c r="H5" s="568" t="s">
        <v>636</v>
      </c>
      <c r="I5" s="568" t="s">
        <v>636</v>
      </c>
      <c r="J5" s="723" t="s">
        <v>636</v>
      </c>
      <c r="K5" s="608" t="s">
        <v>636</v>
      </c>
      <c r="M5" s="911"/>
      <c r="N5" s="870"/>
      <c r="O5" s="870"/>
    </row>
    <row r="6" spans="1:15" x14ac:dyDescent="0.5">
      <c r="B6" s="281" t="s">
        <v>16</v>
      </c>
      <c r="C6" s="129">
        <v>4</v>
      </c>
      <c r="D6" s="129">
        <v>4</v>
      </c>
      <c r="E6" s="129">
        <v>4</v>
      </c>
      <c r="F6" s="129">
        <v>4</v>
      </c>
      <c r="G6" s="129">
        <v>16</v>
      </c>
      <c r="H6" s="156">
        <v>16</v>
      </c>
      <c r="I6" s="156">
        <v>16</v>
      </c>
      <c r="J6" s="724">
        <v>16</v>
      </c>
      <c r="K6" s="157">
        <v>16</v>
      </c>
      <c r="M6" s="911"/>
      <c r="N6" s="870"/>
      <c r="O6" s="870"/>
    </row>
    <row r="7" spans="1:15" ht="27.35" x14ac:dyDescent="0.5">
      <c r="B7" s="278" t="s">
        <v>86</v>
      </c>
      <c r="C7" s="129" t="s">
        <v>34</v>
      </c>
      <c r="D7" s="129" t="s">
        <v>87</v>
      </c>
      <c r="E7" s="129" t="s">
        <v>87</v>
      </c>
      <c r="F7" s="129" t="s">
        <v>87</v>
      </c>
      <c r="G7" s="129" t="s">
        <v>87</v>
      </c>
      <c r="H7" s="156" t="s">
        <v>87</v>
      </c>
      <c r="I7" s="156" t="s">
        <v>87</v>
      </c>
      <c r="J7" s="725" t="s">
        <v>87</v>
      </c>
      <c r="K7" s="158" t="s">
        <v>87</v>
      </c>
    </row>
    <row r="8" spans="1:15" ht="25.35" x14ac:dyDescent="0.5">
      <c r="B8" s="281" t="s">
        <v>18</v>
      </c>
      <c r="C8" s="1" t="s">
        <v>19</v>
      </c>
      <c r="D8" s="1" t="s">
        <v>19</v>
      </c>
      <c r="E8" s="536" t="s">
        <v>17</v>
      </c>
      <c r="F8" s="536" t="s">
        <v>17</v>
      </c>
      <c r="G8" s="536" t="s">
        <v>17</v>
      </c>
      <c r="H8" s="537" t="s">
        <v>17</v>
      </c>
      <c r="I8" s="537" t="s">
        <v>17</v>
      </c>
      <c r="J8" s="537" t="s">
        <v>17</v>
      </c>
      <c r="K8" s="538" t="s">
        <v>17</v>
      </c>
    </row>
    <row r="9" spans="1:15" ht="29.25" customHeight="1" x14ac:dyDescent="0.5">
      <c r="B9" s="243" t="s">
        <v>25</v>
      </c>
      <c r="C9" s="129">
        <v>4.5</v>
      </c>
      <c r="D9" s="129">
        <v>4.5</v>
      </c>
      <c r="E9" s="129">
        <v>4.5</v>
      </c>
      <c r="F9" s="129">
        <v>4.5</v>
      </c>
      <c r="G9" s="129">
        <v>4.5</v>
      </c>
      <c r="H9" s="156">
        <v>4.5</v>
      </c>
      <c r="I9" s="156">
        <v>4.5</v>
      </c>
      <c r="J9" s="156">
        <v>4.5</v>
      </c>
      <c r="K9" s="142">
        <v>4.5</v>
      </c>
    </row>
    <row r="10" spans="1:15" ht="22.5" customHeight="1" x14ac:dyDescent="0.5">
      <c r="A10" s="11" t="s">
        <v>392</v>
      </c>
      <c r="B10" s="243" t="s">
        <v>94</v>
      </c>
      <c r="C10" s="129">
        <v>25</v>
      </c>
      <c r="D10" s="129">
        <v>20</v>
      </c>
      <c r="E10" s="129">
        <v>17</v>
      </c>
      <c r="F10" s="129">
        <v>15</v>
      </c>
      <c r="G10" s="129">
        <v>12</v>
      </c>
      <c r="H10" s="156">
        <v>10</v>
      </c>
      <c r="I10" s="156">
        <v>8</v>
      </c>
      <c r="J10" s="156">
        <v>7</v>
      </c>
      <c r="K10" s="142">
        <v>7</v>
      </c>
    </row>
    <row r="11" spans="1:15" ht="22.5" customHeight="1" x14ac:dyDescent="0.5">
      <c r="B11" s="912" t="s">
        <v>56</v>
      </c>
      <c r="C11" s="913"/>
      <c r="D11" s="913"/>
      <c r="E11" s="913"/>
      <c r="F11" s="913"/>
      <c r="G11" s="913"/>
      <c r="H11" s="913"/>
      <c r="I11" s="913"/>
      <c r="J11" s="913"/>
      <c r="K11" s="914"/>
    </row>
    <row r="12" spans="1:15" ht="22.5" customHeight="1" x14ac:dyDescent="0.5">
      <c r="B12" s="159" t="s">
        <v>63</v>
      </c>
      <c r="C12" s="154"/>
      <c r="D12" s="154"/>
      <c r="E12" s="154"/>
      <c r="F12" s="154"/>
      <c r="G12" s="154"/>
      <c r="H12" s="154"/>
      <c r="I12" s="284"/>
      <c r="J12" s="284"/>
      <c r="K12" s="722"/>
    </row>
    <row r="13" spans="1:15" ht="19.5" customHeight="1" x14ac:dyDescent="0.5">
      <c r="B13" s="243" t="s">
        <v>346</v>
      </c>
      <c r="C13" s="74"/>
      <c r="D13" s="74"/>
      <c r="E13" s="74"/>
      <c r="F13" s="74"/>
      <c r="G13" s="74"/>
      <c r="H13" s="74"/>
      <c r="I13" s="74"/>
      <c r="J13" s="94"/>
      <c r="K13" s="91"/>
    </row>
    <row r="14" spans="1:15" ht="18" customHeight="1" x14ac:dyDescent="0.5">
      <c r="B14" s="887"/>
      <c r="C14" s="865"/>
      <c r="D14" s="865"/>
      <c r="E14" s="865"/>
      <c r="F14" s="865"/>
      <c r="G14" s="865"/>
      <c r="H14" s="865"/>
      <c r="I14" s="865"/>
      <c r="J14" s="636"/>
      <c r="K14" s="637"/>
    </row>
    <row r="15" spans="1:15" ht="45.45" customHeight="1" x14ac:dyDescent="0.5">
      <c r="B15" s="243" t="s">
        <v>347</v>
      </c>
      <c r="C15" s="74"/>
      <c r="D15" s="74"/>
      <c r="E15" s="74"/>
      <c r="F15" s="74"/>
      <c r="G15" s="74"/>
      <c r="H15" s="74"/>
      <c r="I15" s="74"/>
      <c r="J15" s="94"/>
      <c r="K15" s="91"/>
    </row>
    <row r="16" spans="1:15" x14ac:dyDescent="0.5">
      <c r="B16" s="908"/>
      <c r="C16" s="865"/>
      <c r="D16" s="865"/>
      <c r="E16" s="865"/>
      <c r="F16" s="865"/>
      <c r="G16" s="865"/>
      <c r="H16" s="865"/>
      <c r="I16" s="865"/>
      <c r="J16" s="636"/>
      <c r="K16" s="637"/>
    </row>
    <row r="17" spans="2:11" ht="44.25" customHeight="1" x14ac:dyDescent="0.5">
      <c r="B17" s="243" t="s">
        <v>64</v>
      </c>
      <c r="C17" s="72"/>
      <c r="D17" s="72"/>
      <c r="E17" s="14"/>
      <c r="F17" s="74"/>
      <c r="G17" s="74"/>
      <c r="H17" s="74"/>
      <c r="I17" s="74"/>
      <c r="J17" s="94"/>
      <c r="K17" s="91"/>
    </row>
    <row r="18" spans="2:11" ht="14.45" customHeight="1" x14ac:dyDescent="0.5">
      <c r="B18" s="908"/>
      <c r="C18" s="865"/>
      <c r="D18" s="865"/>
      <c r="E18" s="865"/>
      <c r="F18" s="865"/>
      <c r="G18" s="865"/>
      <c r="H18" s="865"/>
      <c r="I18" s="865"/>
      <c r="J18" s="636"/>
      <c r="K18" s="637"/>
    </row>
    <row r="19" spans="2:11" ht="33.6" customHeight="1" x14ac:dyDescent="0.5">
      <c r="B19" s="282" t="s">
        <v>348</v>
      </c>
      <c r="C19" s="23"/>
      <c r="D19" s="23"/>
      <c r="E19" s="23"/>
      <c r="F19" s="23"/>
      <c r="G19" s="23"/>
      <c r="H19" s="23"/>
      <c r="I19" s="89"/>
      <c r="J19" s="89"/>
      <c r="K19" s="90"/>
    </row>
    <row r="20" spans="2:11" x14ac:dyDescent="0.5">
      <c r="B20" s="243" t="s">
        <v>57</v>
      </c>
      <c r="C20" s="72"/>
      <c r="D20" s="72"/>
      <c r="E20" s="82"/>
      <c r="F20" s="73"/>
      <c r="G20" s="73"/>
      <c r="H20" s="73"/>
      <c r="I20" s="20"/>
      <c r="J20" s="636"/>
      <c r="K20" s="637"/>
    </row>
    <row r="21" spans="2:11" ht="18" customHeight="1" x14ac:dyDescent="0.5">
      <c r="B21" s="909"/>
      <c r="C21" s="863"/>
      <c r="D21" s="863"/>
      <c r="E21" s="863"/>
      <c r="F21" s="863"/>
      <c r="G21" s="863"/>
      <c r="H21" s="863"/>
      <c r="I21" s="863"/>
      <c r="J21" s="635"/>
      <c r="K21" s="637"/>
    </row>
    <row r="22" spans="2:11" ht="18" customHeight="1" x14ac:dyDescent="0.5">
      <c r="B22" s="282" t="s">
        <v>349</v>
      </c>
      <c r="C22" s="23"/>
      <c r="D22" s="23"/>
      <c r="E22" s="23"/>
      <c r="F22" s="23"/>
      <c r="G22" s="23"/>
      <c r="H22" s="23"/>
      <c r="I22" s="23"/>
      <c r="J22" s="23"/>
      <c r="K22" s="88"/>
    </row>
    <row r="23" spans="2:11" x14ac:dyDescent="0.5">
      <c r="B23" s="100"/>
      <c r="C23" s="24"/>
      <c r="D23" s="24"/>
      <c r="E23" s="24"/>
      <c r="F23" s="24"/>
      <c r="G23" s="24"/>
      <c r="H23" s="24"/>
      <c r="I23" s="20"/>
      <c r="J23" s="636"/>
      <c r="K23" s="637"/>
    </row>
    <row r="24" spans="2:11" ht="17.25" customHeight="1" x14ac:dyDescent="0.5">
      <c r="B24" s="269" t="s">
        <v>58</v>
      </c>
      <c r="C24" s="74"/>
      <c r="D24" s="74"/>
      <c r="E24" s="74"/>
      <c r="F24" s="74"/>
      <c r="G24" s="74"/>
      <c r="H24" s="74"/>
      <c r="I24" s="94"/>
      <c r="J24" s="94"/>
      <c r="K24" s="91"/>
    </row>
    <row r="25" spans="2:11" s="819" customFormat="1" ht="17.25" customHeight="1" x14ac:dyDescent="0.5">
      <c r="B25" s="269"/>
      <c r="C25" s="809"/>
      <c r="D25" s="809"/>
      <c r="E25" s="809"/>
      <c r="F25" s="809"/>
      <c r="G25" s="809"/>
      <c r="H25" s="809"/>
      <c r="I25" s="834"/>
      <c r="J25" s="834"/>
      <c r="K25" s="835"/>
    </row>
    <row r="26" spans="2:11" s="819" customFormat="1" ht="17.25" customHeight="1" x14ac:dyDescent="0.5">
      <c r="B26" s="269" t="s">
        <v>747</v>
      </c>
      <c r="C26" s="74"/>
      <c r="D26" s="74"/>
      <c r="E26" s="74"/>
      <c r="F26" s="74"/>
      <c r="G26" s="74"/>
      <c r="H26" s="74"/>
      <c r="I26" s="94"/>
      <c r="J26" s="94"/>
      <c r="K26" s="91"/>
    </row>
    <row r="27" spans="2:11" x14ac:dyDescent="0.5">
      <c r="B27" s="269"/>
      <c r="C27" s="12"/>
      <c r="D27" s="12"/>
      <c r="E27" s="12"/>
      <c r="F27" s="12"/>
      <c r="G27" s="12"/>
      <c r="H27" s="12"/>
      <c r="I27" s="20"/>
      <c r="J27" s="636"/>
      <c r="K27" s="637"/>
    </row>
    <row r="28" spans="2:11" ht="17.25" customHeight="1" x14ac:dyDescent="0.5">
      <c r="B28" s="269" t="s">
        <v>151</v>
      </c>
      <c r="C28" s="110"/>
      <c r="D28" s="74"/>
      <c r="E28" s="74"/>
      <c r="F28" s="74"/>
      <c r="G28" s="74"/>
      <c r="H28" s="74"/>
      <c r="I28" s="94"/>
      <c r="J28" s="94"/>
      <c r="K28" s="91"/>
    </row>
    <row r="29" spans="2:11" x14ac:dyDescent="0.5">
      <c r="B29" s="269"/>
      <c r="C29" s="12"/>
      <c r="D29" s="12"/>
      <c r="E29" s="12"/>
      <c r="F29" s="12"/>
      <c r="G29" s="12"/>
      <c r="H29" s="12"/>
      <c r="I29" s="87"/>
      <c r="J29" s="638"/>
      <c r="K29" s="637"/>
    </row>
    <row r="30" spans="2:11" ht="27.75" customHeight="1" x14ac:dyDescent="0.5">
      <c r="B30" s="271" t="s">
        <v>548</v>
      </c>
      <c r="C30" s="74"/>
      <c r="D30" s="74"/>
      <c r="E30" s="74"/>
      <c r="F30" s="74"/>
      <c r="G30" s="74"/>
      <c r="H30" s="74"/>
      <c r="I30" s="74"/>
      <c r="J30" s="74"/>
      <c r="K30" s="112"/>
    </row>
    <row r="31" spans="2:11" x14ac:dyDescent="0.5">
      <c r="B31" s="269"/>
      <c r="C31" s="12"/>
      <c r="D31" s="12"/>
      <c r="E31" s="12"/>
      <c r="F31" s="12"/>
      <c r="G31" s="12"/>
      <c r="H31" s="12"/>
      <c r="J31" s="659"/>
      <c r="K31" s="639"/>
    </row>
    <row r="32" spans="2:11" ht="33.75" customHeight="1" x14ac:dyDescent="0.5">
      <c r="B32" s="271" t="s">
        <v>59</v>
      </c>
      <c r="C32" s="71"/>
      <c r="D32" s="72"/>
      <c r="E32" s="82"/>
      <c r="F32" s="12"/>
      <c r="G32" s="12"/>
      <c r="H32" s="12"/>
      <c r="J32" s="659"/>
      <c r="K32" s="642"/>
    </row>
    <row r="33" spans="2:11" x14ac:dyDescent="0.5">
      <c r="B33" s="271"/>
      <c r="C33" s="12"/>
      <c r="D33" s="12"/>
      <c r="E33" s="12"/>
      <c r="F33" s="12"/>
      <c r="G33" s="12"/>
      <c r="H33" s="12"/>
      <c r="J33" s="659"/>
      <c r="K33" s="642"/>
    </row>
    <row r="34" spans="2:11" ht="20.25" customHeight="1" x14ac:dyDescent="0.5">
      <c r="B34" s="262" t="s">
        <v>60</v>
      </c>
      <c r="C34" s="71"/>
      <c r="D34" s="72"/>
      <c r="E34" s="82"/>
      <c r="F34" s="12"/>
      <c r="G34" s="12"/>
      <c r="H34" s="12"/>
      <c r="J34" s="659"/>
      <c r="K34" s="642"/>
    </row>
    <row r="35" spans="2:11" x14ac:dyDescent="0.5">
      <c r="B35" s="262"/>
      <c r="C35" s="12"/>
      <c r="D35" s="12"/>
      <c r="E35" s="12"/>
      <c r="F35" s="12"/>
      <c r="G35" s="12"/>
      <c r="H35" s="12"/>
      <c r="J35" s="659"/>
      <c r="K35" s="642"/>
    </row>
    <row r="36" spans="2:11" ht="17.25" customHeight="1" x14ac:dyDescent="0.5">
      <c r="B36" s="243" t="s">
        <v>516</v>
      </c>
      <c r="C36" s="71"/>
      <c r="D36" s="72"/>
      <c r="E36" s="82"/>
      <c r="F36" s="12"/>
      <c r="G36" s="12"/>
      <c r="H36" s="12"/>
      <c r="J36" s="659"/>
      <c r="K36" s="642"/>
    </row>
    <row r="37" spans="2:11" ht="14.7" thickBot="1" x14ac:dyDescent="0.55000000000000004">
      <c r="B37" s="155"/>
      <c r="C37" s="21"/>
      <c r="D37" s="21"/>
      <c r="E37" s="21"/>
      <c r="F37" s="21"/>
      <c r="G37" s="21"/>
      <c r="H37" s="21"/>
      <c r="I37" s="5"/>
      <c r="J37" s="644"/>
      <c r="K37" s="645"/>
    </row>
    <row r="39" spans="2:11" x14ac:dyDescent="0.5">
      <c r="B39" s="14" t="s">
        <v>350</v>
      </c>
      <c r="C39" s="14"/>
      <c r="D39" s="12"/>
      <c r="E39" s="12"/>
      <c r="F39" s="12"/>
      <c r="G39" s="12"/>
      <c r="H39" s="12"/>
      <c r="I39" s="12"/>
      <c r="J39" s="12"/>
      <c r="K39" s="640"/>
    </row>
    <row r="40" spans="2:11" x14ac:dyDescent="0.5">
      <c r="B40" s="14" t="s">
        <v>351</v>
      </c>
      <c r="C40" s="80"/>
      <c r="D40" s="12"/>
      <c r="E40" s="12"/>
      <c r="F40" s="12"/>
      <c r="G40" s="12"/>
      <c r="H40" s="12"/>
      <c r="I40" s="12"/>
      <c r="J40" s="12"/>
      <c r="K40" s="640"/>
    </row>
    <row r="41" spans="2:11" x14ac:dyDescent="0.5">
      <c r="B41" s="14" t="s">
        <v>352</v>
      </c>
      <c r="C41" s="17"/>
      <c r="D41" s="12"/>
      <c r="E41" s="12"/>
      <c r="F41" s="12"/>
      <c r="G41" s="12"/>
      <c r="H41" s="12"/>
      <c r="I41" s="12"/>
      <c r="J41" s="12"/>
      <c r="K41" s="640"/>
    </row>
    <row r="42" spans="2:11" x14ac:dyDescent="0.5">
      <c r="B42" s="14" t="s">
        <v>353</v>
      </c>
      <c r="C42" s="14"/>
      <c r="D42" s="12"/>
      <c r="E42" s="12"/>
      <c r="F42" s="12"/>
      <c r="G42" s="12"/>
      <c r="H42" s="12"/>
      <c r="I42" s="12"/>
      <c r="J42" s="12"/>
      <c r="K42" s="640"/>
    </row>
    <row r="43" spans="2:11" ht="28" x14ac:dyDescent="0.5">
      <c r="B43" s="9" t="s">
        <v>354</v>
      </c>
      <c r="C43" s="81"/>
      <c r="D43" s="12"/>
      <c r="E43" s="12"/>
      <c r="F43" s="12"/>
      <c r="G43" s="12"/>
      <c r="H43" s="12"/>
      <c r="I43" s="12"/>
      <c r="J43" s="12"/>
      <c r="K43" s="640"/>
    </row>
    <row r="44" spans="2:11" x14ac:dyDescent="0.5">
      <c r="B44" s="12"/>
      <c r="C44" s="12"/>
      <c r="D44" s="12"/>
      <c r="E44" s="12"/>
      <c r="F44" s="12"/>
      <c r="G44" s="12"/>
      <c r="H44" s="12"/>
      <c r="I44" s="12"/>
      <c r="J44" s="12"/>
      <c r="K44" s="640"/>
    </row>
    <row r="45" spans="2:11" ht="30" customHeight="1" x14ac:dyDescent="0.5">
      <c r="B45" s="12" t="s">
        <v>623</v>
      </c>
      <c r="D45" s="12"/>
      <c r="E45" s="12"/>
      <c r="F45" s="12"/>
      <c r="G45" s="12"/>
      <c r="H45" s="12"/>
      <c r="I45" s="12"/>
      <c r="J45" s="12"/>
      <c r="K45" s="640"/>
    </row>
    <row r="46" spans="2:11" x14ac:dyDescent="0.5">
      <c r="B46" s="12"/>
      <c r="C46" s="12"/>
      <c r="D46" s="12"/>
      <c r="E46" s="12"/>
      <c r="F46" s="12"/>
      <c r="G46" s="12"/>
      <c r="H46" s="12"/>
      <c r="I46" s="12"/>
      <c r="J46" s="12"/>
      <c r="K46" s="640"/>
    </row>
  </sheetData>
  <sheetProtection algorithmName="SHA-512" hashValue="BZkua9+FM6lLekHaYtu9Ie79xJdjuvUovTDZBg7apfMYySYVsxdvbXxG6Dd0H9xLNhDF/hlqohkhFHec1Sn0JA==" saltValue="ASyhxGOX7JoJbanCgvZisQ==" spinCount="100000" sheet="1" objects="1" scenarios="1" selectLockedCells="1" selectUnlockedCells="1"/>
  <mergeCells count="8">
    <mergeCell ref="B16:I16"/>
    <mergeCell ref="B18:I18"/>
    <mergeCell ref="B21:I21"/>
    <mergeCell ref="M4:O4"/>
    <mergeCell ref="M5:O5"/>
    <mergeCell ref="M6:O6"/>
    <mergeCell ref="B14:I14"/>
    <mergeCell ref="B11:K11"/>
  </mergeCells>
  <hyperlinks>
    <hyperlink ref="A1" location="INDEX!A1" display="INDEX" xr:uid="{00000000-0004-0000-0900-000000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INDEX</vt:lpstr>
      <vt:lpstr>2021 OSC1</vt:lpstr>
      <vt:lpstr>2021_OSC2 </vt:lpstr>
      <vt:lpstr>2021_OSC3</vt:lpstr>
      <vt:lpstr>2021_OSC4</vt:lpstr>
      <vt:lpstr>2021_OSC5</vt:lpstr>
      <vt:lpstr>2021_OSC6</vt:lpstr>
      <vt:lpstr>2021_OSC7</vt:lpstr>
      <vt:lpstr>2021_OSC8</vt:lpstr>
      <vt:lpstr>2021_OSC9</vt:lpstr>
      <vt:lpstr>2021_OSC10</vt:lpstr>
      <vt:lpstr>2021_OSC11</vt:lpstr>
      <vt:lpstr>2021_OSC12</vt:lpstr>
      <vt:lpstr>2021_OSC13</vt:lpstr>
      <vt:lpstr>2021_OSC14</vt:lpstr>
      <vt:lpstr>2021_OSC15</vt:lpstr>
      <vt:lpstr>2021_OSC16</vt:lpstr>
      <vt:lpstr>2021_OSC17</vt:lpstr>
      <vt:lpstr>2021_OSC18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mcgarner</dc:creator>
  <cp:lastModifiedBy>Linda Wilson</cp:lastModifiedBy>
  <cp:lastPrinted>2021-06-07T12:23:13Z</cp:lastPrinted>
  <dcterms:created xsi:type="dcterms:W3CDTF">2015-03-11T17:16:58Z</dcterms:created>
  <dcterms:modified xsi:type="dcterms:W3CDTF">2021-07-14T19:51:35Z</dcterms:modified>
</cp:coreProperties>
</file>